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МЯ\Desktop\31 26 год\"/>
    </mc:Choice>
  </mc:AlternateContent>
  <bookViews>
    <workbookView xWindow="0" yWindow="0" windowWidth="20490" windowHeight="88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77" i="1" l="1"/>
  <c r="L76" i="1"/>
  <c r="J114" i="1" l="1"/>
  <c r="I114" i="1"/>
  <c r="H114" i="1"/>
  <c r="G114" i="1"/>
  <c r="L112" i="1"/>
  <c r="L113" i="1" s="1"/>
  <c r="L114" i="1" s="1"/>
  <c r="J112" i="1"/>
  <c r="I112" i="1"/>
  <c r="H112" i="1"/>
  <c r="G112" i="1"/>
  <c r="F112" i="1"/>
  <c r="L103" i="1"/>
  <c r="L104" i="1" s="1"/>
  <c r="J103" i="1"/>
  <c r="I103" i="1"/>
  <c r="H103" i="1"/>
  <c r="G103" i="1"/>
  <c r="F103" i="1"/>
  <c r="L94" i="1"/>
  <c r="L95" i="1" s="1"/>
  <c r="J94" i="1"/>
  <c r="I94" i="1"/>
  <c r="H94" i="1"/>
  <c r="G94" i="1"/>
  <c r="F94" i="1"/>
  <c r="B86" i="1"/>
  <c r="A86" i="1"/>
  <c r="L85" i="1"/>
  <c r="L86" i="1" s="1"/>
  <c r="J85" i="1"/>
  <c r="I85" i="1"/>
  <c r="H85" i="1"/>
  <c r="G85" i="1"/>
  <c r="F85" i="1"/>
  <c r="B77" i="1"/>
  <c r="A77" i="1"/>
  <c r="J76" i="1"/>
  <c r="I76" i="1"/>
  <c r="H76" i="1"/>
  <c r="G76" i="1"/>
  <c r="F76" i="1"/>
  <c r="B68" i="1"/>
  <c r="A68" i="1"/>
  <c r="L67" i="1"/>
  <c r="L68" i="1" s="1"/>
  <c r="J67" i="1"/>
  <c r="I67" i="1"/>
  <c r="H67" i="1"/>
  <c r="G67" i="1"/>
  <c r="F67" i="1"/>
  <c r="B59" i="1"/>
  <c r="A59" i="1"/>
  <c r="L58" i="1"/>
  <c r="L59" i="1" s="1"/>
  <c r="J58" i="1"/>
  <c r="I58" i="1"/>
  <c r="H58" i="1"/>
  <c r="G58" i="1"/>
  <c r="F55" i="1"/>
  <c r="F58" i="1" s="1"/>
  <c r="L49" i="1"/>
  <c r="L50" i="1" s="1"/>
  <c r="J49" i="1"/>
  <c r="G49" i="1"/>
  <c r="F49" i="1"/>
  <c r="I43" i="1"/>
  <c r="I49" i="1" s="1"/>
  <c r="H43" i="1"/>
  <c r="H49" i="1" s="1"/>
  <c r="B41" i="1"/>
  <c r="A41" i="1"/>
  <c r="L40" i="1"/>
  <c r="L41" i="1" s="1"/>
  <c r="J40" i="1"/>
  <c r="I40" i="1"/>
  <c r="H40" i="1"/>
  <c r="G40" i="1"/>
  <c r="F40" i="1"/>
  <c r="B32" i="1"/>
  <c r="A32" i="1"/>
  <c r="L31" i="1"/>
  <c r="L32" i="1" s="1"/>
  <c r="J31" i="1"/>
  <c r="I31" i="1"/>
  <c r="H31" i="1"/>
  <c r="G31" i="1"/>
  <c r="F31" i="1"/>
  <c r="B23" i="1"/>
  <c r="A23" i="1"/>
  <c r="L22" i="1"/>
  <c r="L23" i="1" s="1"/>
  <c r="J22" i="1"/>
  <c r="I22" i="1"/>
  <c r="H22" i="1"/>
  <c r="G22" i="1"/>
  <c r="F22" i="1"/>
  <c r="F14" i="1"/>
  <c r="F114" i="1" s="1"/>
  <c r="B14" i="1"/>
  <c r="A14" i="1"/>
  <c r="L13" i="1"/>
  <c r="L14" i="1" s="1"/>
  <c r="I13" i="1"/>
  <c r="H13" i="1"/>
  <c r="G13" i="1"/>
  <c r="F13" i="1"/>
  <c r="J9" i="1"/>
  <c r="J7" i="1"/>
  <c r="J13" i="1" l="1"/>
</calcChain>
</file>

<file path=xl/sharedStrings.xml><?xml version="1.0" encoding="utf-8"?>
<sst xmlns="http://schemas.openxmlformats.org/spreadsheetml/2006/main" count="190" uniqueCount="92">
  <si>
    <t>Школа</t>
  </si>
  <si>
    <t>ФМЛ №31 г.Челябинска</t>
  </si>
  <si>
    <t>Утвердил:</t>
  </si>
  <si>
    <t>должность</t>
  </si>
  <si>
    <t xml:space="preserve">отв.за питание </t>
  </si>
  <si>
    <t>Типовое примерное меню приготавливаемых блюд</t>
  </si>
  <si>
    <t>фамилия</t>
  </si>
  <si>
    <t>Возрастная категория</t>
  </si>
  <si>
    <t>12-18 лет (ЗАВТРАК)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</si>
  <si>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</si>
  <si>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</si>
  <si>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</si>
  <si>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</si>
  <si>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</si>
  <si>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</si>
  <si>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</si>
  <si>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</si>
  <si>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</si>
  <si>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</si>
  <si>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</si>
  <si>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</si>
  <si>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</si>
  <si>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</si>
  <si>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</si>
  <si>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</si>
  <si>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</si>
  <si>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 (порциями)</t>
  </si>
  <si>
    <t>15/17</t>
  </si>
  <si>
    <t>Масло сливочное (порциями)</t>
  </si>
  <si>
    <t>14/17</t>
  </si>
  <si>
    <t>гор.блюдо</t>
  </si>
  <si>
    <t>Каша молочная рисовая с маслом сливочным</t>
  </si>
  <si>
    <t>182/17</t>
  </si>
  <si>
    <t>гор.напиток</t>
  </si>
  <si>
    <t>Какао с молоком</t>
  </si>
  <si>
    <t>382/17</t>
  </si>
  <si>
    <t>хлеб</t>
  </si>
  <si>
    <t>Батон</t>
  </si>
  <si>
    <t>итого</t>
  </si>
  <si>
    <t>Итого за день:</t>
  </si>
  <si>
    <t>Плов из филе птицы</t>
  </si>
  <si>
    <t>291/17</t>
  </si>
  <si>
    <t>Чай с сахаром</t>
  </si>
  <si>
    <t>376/17</t>
  </si>
  <si>
    <t>Фрукт</t>
  </si>
  <si>
    <t>338/17</t>
  </si>
  <si>
    <t>Хлеб ржаной</t>
  </si>
  <si>
    <t>Яйцо вареное</t>
  </si>
  <si>
    <t>209/17</t>
  </si>
  <si>
    <t>Запеканка из творога с морковью с молоком сгущённым</t>
  </si>
  <si>
    <t>224/17</t>
  </si>
  <si>
    <t>Кисель из концентрата плодового или ягодного</t>
  </si>
  <si>
    <t>247/06</t>
  </si>
  <si>
    <t xml:space="preserve">Кондитерское изделие </t>
  </si>
  <si>
    <t>Хлеб пшеничный</t>
  </si>
  <si>
    <t>Суфле из печени</t>
  </si>
  <si>
    <t>360/05</t>
  </si>
  <si>
    <t>Макаронные изделия отварные</t>
  </si>
  <si>
    <t>309/17</t>
  </si>
  <si>
    <t>Соус томатный</t>
  </si>
  <si>
    <t>593/04</t>
  </si>
  <si>
    <t>Чай с сахаром, лимоном</t>
  </si>
  <si>
    <t>377/17</t>
  </si>
  <si>
    <t>Биточек рыбный Наслаждение</t>
  </si>
  <si>
    <t>ТТК2</t>
  </si>
  <si>
    <t>Пюре картофельное</t>
  </si>
  <si>
    <t>312/17</t>
  </si>
  <si>
    <t>Компот из смеси сухофруктов</t>
  </si>
  <si>
    <t>349/17</t>
  </si>
  <si>
    <t>Ежики в соусе</t>
  </si>
  <si>
    <t>182/06</t>
  </si>
  <si>
    <t>Бобовые отварные с маслом 200/10</t>
  </si>
  <si>
    <t>198/17</t>
  </si>
  <si>
    <t xml:space="preserve">Сыр </t>
  </si>
  <si>
    <t>Кондитерское изделие</t>
  </si>
  <si>
    <t>Каша молочная геркулесовая (жидкая) с маслом сливочным</t>
  </si>
  <si>
    <t>Голубцы ленивые с соусом сметанным с томатом</t>
  </si>
  <si>
    <t>297/14</t>
  </si>
  <si>
    <t>Каша гречневая вязкая</t>
  </si>
  <si>
    <t>303/17</t>
  </si>
  <si>
    <t>Омлет натуральный с маслом сливочным</t>
  </si>
  <si>
    <t>184/17</t>
  </si>
  <si>
    <t>фрукты</t>
  </si>
  <si>
    <t>Капуста тушеная</t>
  </si>
  <si>
    <t>321/17</t>
  </si>
  <si>
    <t>Рыба, тушеная в томате с овощами50/50</t>
  </si>
  <si>
    <t>229/17</t>
  </si>
  <si>
    <t>Тефтели в соусе(1 вариант)</t>
  </si>
  <si>
    <t>278/17</t>
  </si>
  <si>
    <t>Компот из апельсинов</t>
  </si>
  <si>
    <t>346/17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</si>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</sst>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64"/>
      <name val="Calibri"/>
    </font>
    <font>
      <sz val="10"/>
      <name val="Arial"/>
    </font>
    <font>
      <sz val="10"/>
      <color indexed="64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indexed="64"/>
      <name val="Arial"/>
    </font>
    <font>
      <b/>
      <sz val="8"/>
      <color indexed="64"/>
      <name val="Arial"/>
    </font>
    <font>
      <b/>
      <sz val="8"/>
      <color rgb="FF2D2D2D"/>
      <name val="Arial"/>
    </font>
    <font>
      <sz val="9"/>
      <name val="Courier New"/>
    </font>
    <font>
      <sz val="10"/>
      <name val="Courier New"/>
    </font>
    <font>
      <sz val="10"/>
      <color indexed="64"/>
      <name val="Courier New"/>
    </font>
    <font>
      <sz val="10"/>
      <color theme="1"/>
      <name val="Courier New"/>
    </font>
    <font>
      <i/>
      <sz val="11"/>
      <color indexed="64"/>
      <name val="Calibri"/>
    </font>
    <font>
      <b/>
      <sz val="10"/>
      <color rgb="FF2D2D2D"/>
      <name val="Arial"/>
    </font>
    <font>
      <b/>
      <sz val="10"/>
      <name val="Courier New"/>
    </font>
    <font>
      <b/>
      <sz val="10"/>
      <color theme="1"/>
      <name val="Courier New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top"/>
      <protection locked="0"/>
    </xf>
    <xf numFmtId="0" fontId="1" fillId="0" borderId="0">
      <alignment vertical="center"/>
    </xf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2" fontId="10" fillId="0" borderId="2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9" fillId="0" borderId="1" xfId="0" applyFont="1" applyBorder="1" applyAlignment="1">
      <alignment horizontal="center" vertical="top"/>
    </xf>
    <xf numFmtId="0" fontId="0" fillId="0" borderId="1" xfId="0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0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1" xfId="2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</xf>
    <xf numFmtId="2" fontId="10" fillId="0" borderId="1" xfId="1" applyNumberFormat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 vertical="top"/>
    </xf>
    <xf numFmtId="49" fontId="10" fillId="0" borderId="1" xfId="2" applyNumberFormat="1" applyFont="1" applyBorder="1" applyAlignment="1">
      <alignment horizontal="left" vertical="top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/>
    </xf>
    <xf numFmtId="0" fontId="16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0" fontId="11" fillId="0" borderId="12" xfId="0" applyFont="1" applyBorder="1" applyAlignment="1">
      <alignment horizontal="left" vertical="center" wrapText="1"/>
    </xf>
    <xf numFmtId="2" fontId="10" fillId="0" borderId="1" xfId="2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2"/>
  <sheetViews>
    <sheetView tabSelected="1" workbookViewId="0">
      <pane xSplit="4" ySplit="5" topLeftCell="E6" activePane="bottomRight" state="frozen"/>
      <selection activeCell="O338" sqref="O338"/>
      <selection pane="topRight"/>
      <selection pane="bottomLeft"/>
      <selection pane="bottomRight" activeCell="N6" sqref="N6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5" customHeight="1" x14ac:dyDescent="0.25">
      <c r="A1" s="2" t="s">
        <v>0</v>
      </c>
      <c r="C1" s="91" t="s">
        <v>1</v>
      </c>
      <c r="D1" s="91"/>
      <c r="E1" s="91"/>
      <c r="F1" s="3" t="s">
        <v>2</v>
      </c>
      <c r="G1" s="1" t="s">
        <v>3</v>
      </c>
      <c r="H1" s="92" t="s">
        <v>4</v>
      </c>
      <c r="I1" s="92"/>
      <c r="J1" s="92"/>
      <c r="K1" s="92"/>
    </row>
    <row r="2" spans="1:12" ht="18" customHeight="1" x14ac:dyDescent="0.25">
      <c r="A2" s="4" t="s">
        <v>5</v>
      </c>
      <c r="C2" s="1"/>
      <c r="G2" s="1" t="s">
        <v>6</v>
      </c>
      <c r="H2" s="92"/>
      <c r="I2" s="92"/>
      <c r="J2" s="92"/>
      <c r="K2" s="92"/>
    </row>
    <row r="3" spans="1:12" ht="17.25" customHeight="1" x14ac:dyDescent="0.25">
      <c r="A3" s="5" t="s">
        <v>7</v>
      </c>
      <c r="C3" s="1"/>
      <c r="D3" s="6"/>
      <c r="E3" s="7" t="s">
        <v>8</v>
      </c>
      <c r="G3" s="1" t="s">
        <v>9</v>
      </c>
      <c r="H3" s="8">
        <v>9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/>
      <c r="E6" s="19" t="s">
        <v>26</v>
      </c>
      <c r="F6" s="20">
        <v>20</v>
      </c>
      <c r="G6" s="21">
        <v>2.6</v>
      </c>
      <c r="H6" s="21">
        <v>2.65</v>
      </c>
      <c r="I6" s="21">
        <v>0.35</v>
      </c>
      <c r="J6" s="21">
        <v>35.65</v>
      </c>
      <c r="K6" s="22" t="s">
        <v>27</v>
      </c>
      <c r="L6" s="23">
        <v>18.23</v>
      </c>
    </row>
    <row r="7" spans="1:12" x14ac:dyDescent="0.25">
      <c r="A7" s="24"/>
      <c r="B7" s="25"/>
      <c r="C7" s="26"/>
      <c r="D7" s="27"/>
      <c r="E7" s="19" t="s">
        <v>28</v>
      </c>
      <c r="F7" s="20">
        <v>10</v>
      </c>
      <c r="G7" s="21">
        <v>0.1</v>
      </c>
      <c r="H7" s="21">
        <v>7.2</v>
      </c>
      <c r="I7" s="21">
        <v>0.13</v>
      </c>
      <c r="J7" s="21">
        <f t="shared" ref="J7:J9" si="0">SUM((G7*4)+(H7*9)+I7*4)</f>
        <v>65.72</v>
      </c>
      <c r="K7" s="28" t="s">
        <v>29</v>
      </c>
      <c r="L7" s="21">
        <v>12.43</v>
      </c>
    </row>
    <row r="8" spans="1:12" x14ac:dyDescent="0.25">
      <c r="A8" s="24"/>
      <c r="B8" s="25"/>
      <c r="C8" s="26"/>
      <c r="D8" s="29" t="s">
        <v>30</v>
      </c>
      <c r="E8" s="30" t="s">
        <v>31</v>
      </c>
      <c r="F8" s="31">
        <v>260</v>
      </c>
      <c r="G8" s="31">
        <v>5.74</v>
      </c>
      <c r="H8" s="31">
        <v>12.07</v>
      </c>
      <c r="I8" s="31">
        <v>48.84</v>
      </c>
      <c r="J8" s="21">
        <v>326.95</v>
      </c>
      <c r="K8" s="28" t="s">
        <v>32</v>
      </c>
      <c r="L8" s="32">
        <v>35.57</v>
      </c>
    </row>
    <row r="9" spans="1:12" x14ac:dyDescent="0.25">
      <c r="A9" s="24"/>
      <c r="B9" s="25"/>
      <c r="C9" s="26"/>
      <c r="D9" s="29" t="s">
        <v>33</v>
      </c>
      <c r="E9" s="33" t="s">
        <v>34</v>
      </c>
      <c r="F9" s="34">
        <v>200</v>
      </c>
      <c r="G9" s="35">
        <v>1.99</v>
      </c>
      <c r="H9" s="35">
        <v>1.7</v>
      </c>
      <c r="I9" s="35">
        <v>18.600000000000001</v>
      </c>
      <c r="J9" s="21">
        <f t="shared" si="0"/>
        <v>97.66</v>
      </c>
      <c r="K9" s="28" t="s">
        <v>35</v>
      </c>
      <c r="L9" s="32">
        <v>17.32</v>
      </c>
    </row>
    <row r="10" spans="1:12" x14ac:dyDescent="0.25">
      <c r="A10" s="24"/>
      <c r="B10" s="25"/>
      <c r="C10" s="26"/>
      <c r="D10" s="27" t="s">
        <v>36</v>
      </c>
      <c r="E10" s="19" t="s">
        <v>37</v>
      </c>
      <c r="F10" s="20">
        <v>60</v>
      </c>
      <c r="G10" s="21">
        <v>4.33</v>
      </c>
      <c r="H10" s="21">
        <v>1.66</v>
      </c>
      <c r="I10" s="21">
        <v>29.59</v>
      </c>
      <c r="J10" s="21">
        <v>150.62</v>
      </c>
      <c r="K10" s="36"/>
      <c r="L10" s="32">
        <v>11.34</v>
      </c>
    </row>
    <row r="11" spans="1:12" x14ac:dyDescent="0.25">
      <c r="A11" s="24"/>
      <c r="B11" s="25"/>
      <c r="C11" s="26"/>
      <c r="D11" s="27"/>
      <c r="E11" s="19"/>
      <c r="F11" s="37"/>
      <c r="G11" s="38"/>
      <c r="H11" s="38"/>
      <c r="I11" s="38"/>
      <c r="J11" s="38"/>
      <c r="K11" s="36"/>
      <c r="L11" s="32"/>
    </row>
    <row r="12" spans="1:12" x14ac:dyDescent="0.25">
      <c r="A12" s="24"/>
      <c r="B12" s="25"/>
      <c r="C12" s="26"/>
      <c r="D12" s="27"/>
      <c r="E12" s="39"/>
      <c r="F12" s="40"/>
      <c r="K12" s="36"/>
      <c r="L12" s="32"/>
    </row>
    <row r="13" spans="1:12" x14ac:dyDescent="0.25">
      <c r="A13" s="41"/>
      <c r="B13" s="42"/>
      <c r="C13" s="43"/>
      <c r="D13" s="44" t="s">
        <v>38</v>
      </c>
      <c r="E13" s="45"/>
      <c r="F13" s="46">
        <f>SUM(F6:F12)</f>
        <v>550</v>
      </c>
      <c r="G13" s="46">
        <f t="shared" ref="G13:J13" si="1">SUM(G6:G12)</f>
        <v>14.760000000000002</v>
      </c>
      <c r="H13" s="46">
        <f t="shared" si="1"/>
        <v>25.28</v>
      </c>
      <c r="I13" s="46">
        <f t="shared" si="1"/>
        <v>97.51</v>
      </c>
      <c r="J13" s="46">
        <f t="shared" si="1"/>
        <v>676.6</v>
      </c>
      <c r="K13" s="46"/>
      <c r="L13" s="46">
        <f>SUM(L6:L12)</f>
        <v>94.890000000000015</v>
      </c>
    </row>
    <row r="14" spans="1:12" ht="15.75" customHeight="1" x14ac:dyDescent="0.25">
      <c r="A14" s="47">
        <f>A6</f>
        <v>1</v>
      </c>
      <c r="B14" s="48">
        <f>B6</f>
        <v>1</v>
      </c>
      <c r="C14" s="89" t="s">
        <v>39</v>
      </c>
      <c r="D14" s="89"/>
      <c r="E14" s="49"/>
      <c r="F14" s="50">
        <f>SUM(F6:F10)</f>
        <v>550</v>
      </c>
      <c r="G14" s="46">
        <v>14.760000000000002</v>
      </c>
      <c r="H14" s="50">
        <v>25.28</v>
      </c>
      <c r="I14" s="50">
        <v>97.51</v>
      </c>
      <c r="J14" s="50">
        <v>676.6</v>
      </c>
      <c r="K14" s="51"/>
      <c r="L14" s="50">
        <f>SUM(L13)</f>
        <v>94.890000000000015</v>
      </c>
    </row>
    <row r="15" spans="1:12" x14ac:dyDescent="0.25">
      <c r="A15" s="52">
        <v>1</v>
      </c>
      <c r="B15" s="25">
        <v>2</v>
      </c>
      <c r="C15" s="17" t="s">
        <v>25</v>
      </c>
      <c r="D15" s="18" t="s">
        <v>30</v>
      </c>
      <c r="E15" s="34" t="s">
        <v>40</v>
      </c>
      <c r="F15" s="34">
        <v>200</v>
      </c>
      <c r="G15" s="35">
        <v>17.73</v>
      </c>
      <c r="H15" s="35">
        <v>17.16</v>
      </c>
      <c r="I15" s="35">
        <v>42.9</v>
      </c>
      <c r="J15" s="35">
        <v>409.09</v>
      </c>
      <c r="K15" s="34" t="s">
        <v>41</v>
      </c>
      <c r="L15" s="32">
        <v>61.06</v>
      </c>
    </row>
    <row r="16" spans="1:12" x14ac:dyDescent="0.25">
      <c r="A16" s="52"/>
      <c r="B16" s="25"/>
      <c r="C16" s="26"/>
      <c r="D16" s="29" t="s">
        <v>33</v>
      </c>
      <c r="E16" s="31" t="s">
        <v>42</v>
      </c>
      <c r="F16" s="31">
        <v>200</v>
      </c>
      <c r="G16" s="31">
        <v>7.0000000000000007E-2</v>
      </c>
      <c r="H16" s="31">
        <v>0.02</v>
      </c>
      <c r="I16" s="31">
        <v>15</v>
      </c>
      <c r="J16" s="31">
        <v>60</v>
      </c>
      <c r="K16" s="53" t="s">
        <v>43</v>
      </c>
      <c r="L16" s="32">
        <v>5.23</v>
      </c>
    </row>
    <row r="17" spans="1:12" x14ac:dyDescent="0.25">
      <c r="A17" s="52"/>
      <c r="B17" s="25"/>
      <c r="C17" s="26"/>
      <c r="D17" s="29"/>
      <c r="E17" s="54" t="s">
        <v>44</v>
      </c>
      <c r="F17" s="31">
        <v>130</v>
      </c>
      <c r="G17" s="31">
        <v>0.52</v>
      </c>
      <c r="H17" s="31">
        <v>0.52</v>
      </c>
      <c r="I17" s="31">
        <v>12.74</v>
      </c>
      <c r="J17" s="31">
        <v>57.72</v>
      </c>
      <c r="K17" s="34" t="s">
        <v>45</v>
      </c>
      <c r="L17" s="32">
        <v>23.4</v>
      </c>
    </row>
    <row r="18" spans="1:12" x14ac:dyDescent="0.25">
      <c r="A18" s="52"/>
      <c r="B18" s="25"/>
      <c r="C18" s="26"/>
      <c r="D18" s="29" t="s">
        <v>36</v>
      </c>
      <c r="E18" s="54" t="s">
        <v>46</v>
      </c>
      <c r="F18" s="55">
        <v>40</v>
      </c>
      <c r="G18" s="21">
        <v>2.9</v>
      </c>
      <c r="H18" s="21">
        <v>0.68</v>
      </c>
      <c r="I18" s="21">
        <v>15.71</v>
      </c>
      <c r="J18" s="21">
        <v>80.56</v>
      </c>
      <c r="K18" s="37"/>
      <c r="L18" s="32">
        <v>5.2</v>
      </c>
    </row>
    <row r="19" spans="1:12" x14ac:dyDescent="0.25">
      <c r="A19" s="52"/>
      <c r="B19" s="25"/>
      <c r="C19" s="26"/>
      <c r="E19" s="19"/>
      <c r="F19" s="56"/>
      <c r="G19" s="38"/>
      <c r="H19" s="57"/>
      <c r="I19" s="38"/>
      <c r="J19" s="38"/>
      <c r="K19" s="36"/>
      <c r="L19" s="58"/>
    </row>
    <row r="20" spans="1:12" x14ac:dyDescent="0.25">
      <c r="A20" s="52"/>
      <c r="B20" s="25"/>
      <c r="C20" s="26"/>
      <c r="D20" s="27"/>
      <c r="E20" s="39"/>
      <c r="F20" s="40"/>
      <c r="G20" s="40"/>
      <c r="H20" s="40"/>
      <c r="I20" s="40"/>
      <c r="J20" s="40"/>
      <c r="K20" s="36"/>
      <c r="L20" s="40"/>
    </row>
    <row r="21" spans="1:12" x14ac:dyDescent="0.25">
      <c r="A21" s="52"/>
      <c r="B21" s="25"/>
      <c r="C21" s="26"/>
      <c r="D21" s="27"/>
      <c r="E21" s="39"/>
      <c r="F21" s="40"/>
      <c r="G21" s="40"/>
      <c r="H21" s="40"/>
      <c r="I21" s="40"/>
      <c r="J21" s="40"/>
      <c r="K21" s="36"/>
      <c r="L21" s="40"/>
    </row>
    <row r="22" spans="1:12" x14ac:dyDescent="0.25">
      <c r="A22" s="59"/>
      <c r="B22" s="42"/>
      <c r="C22" s="43"/>
      <c r="D22" s="44" t="s">
        <v>38</v>
      </c>
      <c r="E22" s="45"/>
      <c r="F22" s="46">
        <f>SUM(F15:F21)</f>
        <v>570</v>
      </c>
      <c r="G22" s="46">
        <f>SUM(G15:G21)</f>
        <v>21.22</v>
      </c>
      <c r="H22" s="46">
        <f>SUM(H15:H21)</f>
        <v>18.38</v>
      </c>
      <c r="I22" s="46">
        <f>SUM(I15:I21)</f>
        <v>86.35</v>
      </c>
      <c r="J22" s="46">
        <f>SUM(J15:J21)</f>
        <v>607.36999999999989</v>
      </c>
      <c r="K22" s="60"/>
      <c r="L22" s="46">
        <f>SUM(L15:L21)</f>
        <v>94.89</v>
      </c>
    </row>
    <row r="23" spans="1:12" ht="15.75" customHeight="1" x14ac:dyDescent="0.25">
      <c r="A23" s="61">
        <f>A15</f>
        <v>1</v>
      </c>
      <c r="B23" s="61">
        <f>B15</f>
        <v>2</v>
      </c>
      <c r="C23" s="89" t="s">
        <v>39</v>
      </c>
      <c r="D23" s="89"/>
      <c r="E23" s="49"/>
      <c r="F23" s="50">
        <v>570</v>
      </c>
      <c r="G23" s="50">
        <v>21.22</v>
      </c>
      <c r="H23" s="50">
        <v>18.38</v>
      </c>
      <c r="I23" s="50">
        <v>86.35</v>
      </c>
      <c r="J23" s="50">
        <v>607.36999999999989</v>
      </c>
      <c r="K23" s="51"/>
      <c r="L23" s="50">
        <f>SUM(L22)</f>
        <v>94.89</v>
      </c>
    </row>
    <row r="24" spans="1:12" x14ac:dyDescent="0.25">
      <c r="A24" s="15">
        <v>1</v>
      </c>
      <c r="B24" s="16">
        <v>3</v>
      </c>
      <c r="C24" s="17" t="s">
        <v>25</v>
      </c>
      <c r="D24" s="18"/>
      <c r="E24" s="62" t="s">
        <v>47</v>
      </c>
      <c r="F24" s="62">
        <v>40</v>
      </c>
      <c r="G24" s="63">
        <v>5.08</v>
      </c>
      <c r="H24" s="63">
        <v>4.3600000000000003</v>
      </c>
      <c r="I24" s="63">
        <v>0.28000000000000003</v>
      </c>
      <c r="J24" s="63">
        <v>60.68</v>
      </c>
      <c r="K24" s="62" t="s">
        <v>48</v>
      </c>
      <c r="L24" s="63">
        <v>17.91</v>
      </c>
    </row>
    <row r="25" spans="1:12" ht="27" x14ac:dyDescent="0.25">
      <c r="A25" s="24"/>
      <c r="B25" s="25"/>
      <c r="C25" s="26"/>
      <c r="D25" s="27" t="s">
        <v>30</v>
      </c>
      <c r="E25" s="64" t="s">
        <v>49</v>
      </c>
      <c r="F25" s="64">
        <v>200</v>
      </c>
      <c r="G25" s="65">
        <v>20.83</v>
      </c>
      <c r="H25" s="65">
        <v>14.12</v>
      </c>
      <c r="I25" s="65">
        <v>59.07</v>
      </c>
      <c r="J25" s="63">
        <v>451</v>
      </c>
      <c r="K25" s="66" t="s">
        <v>50</v>
      </c>
      <c r="L25" s="32">
        <v>48.96</v>
      </c>
    </row>
    <row r="26" spans="1:12" ht="27" x14ac:dyDescent="0.25">
      <c r="A26" s="24"/>
      <c r="B26" s="25"/>
      <c r="C26" s="26"/>
      <c r="D26" s="29" t="s">
        <v>33</v>
      </c>
      <c r="E26" s="66" t="s">
        <v>51</v>
      </c>
      <c r="F26" s="20">
        <v>200</v>
      </c>
      <c r="G26" s="21">
        <v>0.02</v>
      </c>
      <c r="H26" s="21"/>
      <c r="I26" s="21">
        <v>29.31</v>
      </c>
      <c r="J26" s="21">
        <v>117.32</v>
      </c>
      <c r="K26" s="34" t="s">
        <v>52</v>
      </c>
      <c r="L26" s="32">
        <v>5.92</v>
      </c>
    </row>
    <row r="27" spans="1:12" x14ac:dyDescent="0.25">
      <c r="A27" s="24"/>
      <c r="B27" s="25"/>
      <c r="C27" s="26"/>
      <c r="D27" s="29"/>
      <c r="E27" s="67" t="s">
        <v>53</v>
      </c>
      <c r="F27" s="67">
        <v>60</v>
      </c>
      <c r="G27" s="31">
        <v>4.5</v>
      </c>
      <c r="H27" s="31">
        <v>9</v>
      </c>
      <c r="I27" s="31">
        <v>41.4</v>
      </c>
      <c r="J27" s="31">
        <v>109.35</v>
      </c>
      <c r="K27" s="28"/>
      <c r="L27" s="32">
        <v>15.6</v>
      </c>
    </row>
    <row r="28" spans="1:12" x14ac:dyDescent="0.25">
      <c r="A28" s="24"/>
      <c r="B28" s="25"/>
      <c r="C28" s="26"/>
      <c r="D28" s="29" t="s">
        <v>36</v>
      </c>
      <c r="E28" s="31" t="s">
        <v>54</v>
      </c>
      <c r="F28" s="31">
        <v>50</v>
      </c>
      <c r="G28" s="31">
        <v>3.85</v>
      </c>
      <c r="H28" s="31">
        <v>0.4</v>
      </c>
      <c r="I28" s="31">
        <v>24.75</v>
      </c>
      <c r="J28" s="31">
        <v>118</v>
      </c>
      <c r="K28" s="36"/>
      <c r="L28" s="32">
        <v>6.5</v>
      </c>
    </row>
    <row r="29" spans="1:12" x14ac:dyDescent="0.25">
      <c r="A29" s="24"/>
      <c r="B29" s="25"/>
      <c r="C29" s="26"/>
      <c r="D29" s="27"/>
      <c r="E29" s="39"/>
      <c r="F29" s="40"/>
      <c r="G29" s="40"/>
      <c r="H29" s="40"/>
      <c r="I29" s="40"/>
      <c r="J29" s="40"/>
      <c r="K29" s="36"/>
      <c r="L29" s="40"/>
    </row>
    <row r="30" spans="1:12" x14ac:dyDescent="0.25">
      <c r="A30" s="24"/>
      <c r="B30" s="25"/>
      <c r="C30" s="26"/>
      <c r="D30" s="27"/>
      <c r="E30" s="39"/>
      <c r="F30" s="40"/>
      <c r="G30" s="40"/>
      <c r="H30" s="40"/>
      <c r="I30" s="40"/>
      <c r="J30" s="40"/>
      <c r="K30" s="36"/>
      <c r="L30" s="40"/>
    </row>
    <row r="31" spans="1:12" x14ac:dyDescent="0.25">
      <c r="A31" s="41"/>
      <c r="B31" s="42"/>
      <c r="C31" s="43"/>
      <c r="D31" s="44" t="s">
        <v>38</v>
      </c>
      <c r="E31" s="45"/>
      <c r="F31" s="46">
        <f>SUM(F24:F30)</f>
        <v>550</v>
      </c>
      <c r="G31" s="46">
        <f>SUM(G24:G30)</f>
        <v>34.279999999999994</v>
      </c>
      <c r="H31" s="46">
        <f>SUM(H24:H30)</f>
        <v>27.88</v>
      </c>
      <c r="I31" s="46">
        <f>SUM(I24:I30)</f>
        <v>154.81</v>
      </c>
      <c r="J31" s="46">
        <f>SUM(J24:J30)</f>
        <v>856.35</v>
      </c>
      <c r="K31" s="60"/>
      <c r="L31" s="46">
        <f>SUM(L24:L30)</f>
        <v>94.89</v>
      </c>
    </row>
    <row r="32" spans="1:12" ht="15.75" customHeight="1" x14ac:dyDescent="0.25">
      <c r="A32" s="47">
        <f>A24</f>
        <v>1</v>
      </c>
      <c r="B32" s="48">
        <f>B24</f>
        <v>3</v>
      </c>
      <c r="C32" s="89" t="s">
        <v>39</v>
      </c>
      <c r="D32" s="89"/>
      <c r="E32" s="49"/>
      <c r="F32" s="50">
        <v>550</v>
      </c>
      <c r="G32" s="50">
        <v>34.279999999999994</v>
      </c>
      <c r="H32" s="50">
        <v>27.88</v>
      </c>
      <c r="I32" s="50">
        <v>154.81</v>
      </c>
      <c r="J32" s="50">
        <v>856.35</v>
      </c>
      <c r="K32" s="51"/>
      <c r="L32" s="50">
        <f>SUM(L31)</f>
        <v>94.89</v>
      </c>
    </row>
    <row r="33" spans="1:12" x14ac:dyDescent="0.25">
      <c r="A33" s="15">
        <v>1</v>
      </c>
      <c r="B33" s="16">
        <v>4</v>
      </c>
      <c r="C33" s="17" t="s">
        <v>25</v>
      </c>
      <c r="D33" s="18" t="s">
        <v>30</v>
      </c>
      <c r="E33" s="20" t="s">
        <v>55</v>
      </c>
      <c r="F33" s="20">
        <v>100</v>
      </c>
      <c r="G33" s="21">
        <v>13.26</v>
      </c>
      <c r="H33" s="21">
        <v>6</v>
      </c>
      <c r="I33" s="21">
        <v>9.5500000000000007</v>
      </c>
      <c r="J33" s="21">
        <v>145.24</v>
      </c>
      <c r="K33" s="22" t="s">
        <v>56</v>
      </c>
      <c r="L33" s="21">
        <v>56.16</v>
      </c>
    </row>
    <row r="34" spans="1:12" x14ac:dyDescent="0.25">
      <c r="A34" s="24"/>
      <c r="B34" s="25"/>
      <c r="C34" s="26"/>
      <c r="D34" s="27"/>
      <c r="E34" s="66" t="s">
        <v>57</v>
      </c>
      <c r="F34" s="66">
        <v>200</v>
      </c>
      <c r="G34" s="63">
        <v>7.5</v>
      </c>
      <c r="H34" s="63">
        <v>3.78</v>
      </c>
      <c r="I34" s="63">
        <v>47.88</v>
      </c>
      <c r="J34" s="63">
        <v>267.33</v>
      </c>
      <c r="K34" s="66" t="s">
        <v>58</v>
      </c>
      <c r="L34" s="32">
        <v>19.89</v>
      </c>
    </row>
    <row r="35" spans="1:12" x14ac:dyDescent="0.25">
      <c r="A35" s="24"/>
      <c r="B35" s="25"/>
      <c r="C35" s="26"/>
      <c r="D35" s="29"/>
      <c r="E35" s="20" t="s">
        <v>59</v>
      </c>
      <c r="F35" s="34">
        <v>20</v>
      </c>
      <c r="G35" s="21">
        <v>0.21</v>
      </c>
      <c r="H35" s="35">
        <v>3.02</v>
      </c>
      <c r="I35" s="21">
        <v>1.89</v>
      </c>
      <c r="J35" s="21">
        <v>35.58</v>
      </c>
      <c r="K35" s="68" t="s">
        <v>60</v>
      </c>
      <c r="L35" s="21">
        <v>2.11</v>
      </c>
    </row>
    <row r="36" spans="1:12" x14ac:dyDescent="0.25">
      <c r="A36" s="24"/>
      <c r="B36" s="25"/>
      <c r="C36" s="26"/>
      <c r="D36" s="29" t="s">
        <v>33</v>
      </c>
      <c r="E36" s="55" t="s">
        <v>61</v>
      </c>
      <c r="F36" s="55">
        <v>207</v>
      </c>
      <c r="G36" s="31">
        <v>0.13</v>
      </c>
      <c r="H36" s="31">
        <v>0.02</v>
      </c>
      <c r="I36" s="31">
        <v>10</v>
      </c>
      <c r="J36" s="31">
        <v>62</v>
      </c>
      <c r="K36" s="34" t="s">
        <v>62</v>
      </c>
      <c r="L36" s="31">
        <v>10.23</v>
      </c>
    </row>
    <row r="37" spans="1:12" x14ac:dyDescent="0.25">
      <c r="A37" s="24"/>
      <c r="B37" s="25"/>
      <c r="C37" s="26"/>
      <c r="D37" s="29" t="s">
        <v>36</v>
      </c>
      <c r="E37" s="54" t="s">
        <v>46</v>
      </c>
      <c r="F37" s="55">
        <v>50</v>
      </c>
      <c r="G37" s="21">
        <v>4.25</v>
      </c>
      <c r="H37" s="21">
        <v>1.65</v>
      </c>
      <c r="I37" s="21">
        <v>21.25</v>
      </c>
      <c r="J37" s="21">
        <v>116.85</v>
      </c>
      <c r="K37" s="28"/>
      <c r="L37" s="32">
        <v>6.5</v>
      </c>
    </row>
    <row r="38" spans="1:12" x14ac:dyDescent="0.25">
      <c r="A38" s="24"/>
      <c r="B38" s="25"/>
      <c r="C38" s="26"/>
      <c r="D38" s="27"/>
      <c r="E38" s="39"/>
      <c r="F38" s="40"/>
      <c r="G38" s="40"/>
      <c r="H38" s="40"/>
      <c r="I38" s="40"/>
      <c r="J38" s="40"/>
      <c r="K38" s="36"/>
      <c r="L38" s="40"/>
    </row>
    <row r="39" spans="1:12" x14ac:dyDescent="0.25">
      <c r="A39" s="24"/>
      <c r="B39" s="25"/>
      <c r="C39" s="26"/>
      <c r="D39" s="27"/>
      <c r="E39" s="39"/>
      <c r="F39" s="40"/>
      <c r="G39" s="40"/>
      <c r="H39" s="40"/>
      <c r="I39" s="40"/>
      <c r="J39" s="40"/>
      <c r="K39" s="36"/>
      <c r="L39" s="40"/>
    </row>
    <row r="40" spans="1:12" x14ac:dyDescent="0.25">
      <c r="A40" s="41"/>
      <c r="B40" s="42"/>
      <c r="C40" s="43"/>
      <c r="D40" s="44" t="s">
        <v>38</v>
      </c>
      <c r="E40" s="45"/>
      <c r="F40" s="46">
        <f>SUM(F33:F39)</f>
        <v>577</v>
      </c>
      <c r="G40" s="46">
        <f>SUM(G33:G39)</f>
        <v>25.349999999999998</v>
      </c>
      <c r="H40" s="46">
        <f>SUM(H33:H39)</f>
        <v>14.469999999999999</v>
      </c>
      <c r="I40" s="46">
        <f>SUM(I33:I39)</f>
        <v>90.570000000000007</v>
      </c>
      <c r="J40" s="46">
        <f>SUM(J33:J39)</f>
        <v>627</v>
      </c>
      <c r="K40" s="60"/>
      <c r="L40" s="46">
        <f>SUM(L33:L39)</f>
        <v>94.89</v>
      </c>
    </row>
    <row r="41" spans="1:12" ht="15.75" customHeight="1" x14ac:dyDescent="0.25">
      <c r="A41" s="47">
        <f>A33</f>
        <v>1</v>
      </c>
      <c r="B41" s="48">
        <f>B33</f>
        <v>4</v>
      </c>
      <c r="C41" s="89" t="s">
        <v>39</v>
      </c>
      <c r="D41" s="89"/>
      <c r="E41" s="49"/>
      <c r="F41" s="50">
        <v>577</v>
      </c>
      <c r="G41" s="50">
        <v>25.349999999999998</v>
      </c>
      <c r="H41" s="50">
        <v>14.469999999999999</v>
      </c>
      <c r="I41" s="50">
        <v>90.570000000000007</v>
      </c>
      <c r="J41" s="50">
        <v>627</v>
      </c>
      <c r="K41" s="51"/>
      <c r="L41" s="50">
        <f>SUM(L40)</f>
        <v>94.89</v>
      </c>
    </row>
    <row r="42" spans="1:12" x14ac:dyDescent="0.25">
      <c r="A42" s="15">
        <v>1</v>
      </c>
      <c r="B42" s="16">
        <v>5</v>
      </c>
      <c r="C42" s="17" t="s">
        <v>25</v>
      </c>
      <c r="D42" s="18" t="s">
        <v>30</v>
      </c>
      <c r="E42" s="20" t="s">
        <v>63</v>
      </c>
      <c r="F42" s="20">
        <v>100</v>
      </c>
      <c r="G42" s="21">
        <v>17.829999999999998</v>
      </c>
      <c r="H42" s="21">
        <v>7.99</v>
      </c>
      <c r="I42" s="21">
        <v>4.25</v>
      </c>
      <c r="J42" s="21">
        <v>165</v>
      </c>
      <c r="K42" s="22" t="s">
        <v>64</v>
      </c>
      <c r="L42" s="32">
        <v>39.24</v>
      </c>
    </row>
    <row r="43" spans="1:12" x14ac:dyDescent="0.25">
      <c r="A43" s="24"/>
      <c r="B43" s="25"/>
      <c r="C43" s="26"/>
      <c r="D43" s="27"/>
      <c r="E43" s="66" t="s">
        <v>65</v>
      </c>
      <c r="F43" s="66">
        <v>200</v>
      </c>
      <c r="G43" s="63">
        <v>3.26</v>
      </c>
      <c r="H43" s="63">
        <f>7.8*1.33</f>
        <v>10.374000000000001</v>
      </c>
      <c r="I43" s="63">
        <f>21.99*1.33</f>
        <v>29.246700000000001</v>
      </c>
      <c r="J43" s="63">
        <v>234.48</v>
      </c>
      <c r="K43" s="66" t="s">
        <v>66</v>
      </c>
      <c r="L43" s="32">
        <v>23.92</v>
      </c>
    </row>
    <row r="44" spans="1:12" x14ac:dyDescent="0.25">
      <c r="A44" s="24"/>
      <c r="B44" s="25"/>
      <c r="C44" s="26"/>
      <c r="D44" s="29" t="s">
        <v>33</v>
      </c>
      <c r="E44" s="20" t="s">
        <v>67</v>
      </c>
      <c r="F44" s="69">
        <v>200</v>
      </c>
      <c r="G44" s="21">
        <v>0.46</v>
      </c>
      <c r="H44" s="35">
        <v>0</v>
      </c>
      <c r="I44" s="21">
        <v>11.99</v>
      </c>
      <c r="J44" s="21">
        <v>49.81</v>
      </c>
      <c r="K44" s="68" t="s">
        <v>68</v>
      </c>
      <c r="L44" s="32">
        <v>8.5299999999999994</v>
      </c>
    </row>
    <row r="45" spans="1:12" x14ac:dyDescent="0.25">
      <c r="A45" s="24"/>
      <c r="B45" s="25"/>
      <c r="C45" s="26"/>
      <c r="D45" s="29"/>
      <c r="E45" s="54" t="s">
        <v>44</v>
      </c>
      <c r="F45" s="31">
        <v>100</v>
      </c>
      <c r="G45" s="31">
        <v>0.52</v>
      </c>
      <c r="H45" s="31">
        <v>0.52</v>
      </c>
      <c r="I45" s="31">
        <v>12.74</v>
      </c>
      <c r="J45" s="31">
        <v>57.72</v>
      </c>
      <c r="K45" s="68" t="s">
        <v>45</v>
      </c>
      <c r="L45" s="32">
        <v>18</v>
      </c>
    </row>
    <row r="46" spans="1:12" x14ac:dyDescent="0.25">
      <c r="A46" s="24"/>
      <c r="B46" s="25"/>
      <c r="C46" s="26"/>
      <c r="D46" s="29" t="s">
        <v>36</v>
      </c>
      <c r="E46" s="20" t="s">
        <v>54</v>
      </c>
      <c r="F46" s="34">
        <v>40</v>
      </c>
      <c r="G46" s="21">
        <v>3.04</v>
      </c>
      <c r="H46" s="70">
        <v>0.32</v>
      </c>
      <c r="I46" s="21">
        <v>19.68</v>
      </c>
      <c r="J46" s="21">
        <v>98.34</v>
      </c>
      <c r="K46" s="71"/>
      <c r="L46" s="32">
        <v>5.2</v>
      </c>
    </row>
    <row r="47" spans="1:12" x14ac:dyDescent="0.25">
      <c r="A47" s="24"/>
      <c r="B47" s="25"/>
      <c r="C47" s="26"/>
      <c r="D47" s="27"/>
      <c r="E47" s="39"/>
      <c r="F47" s="40"/>
      <c r="G47" s="40"/>
      <c r="H47" s="40"/>
      <c r="I47" s="40"/>
      <c r="J47" s="40"/>
      <c r="K47" s="36"/>
      <c r="L47" s="40"/>
    </row>
    <row r="48" spans="1:12" x14ac:dyDescent="0.25">
      <c r="A48" s="24"/>
      <c r="B48" s="25"/>
      <c r="C48" s="26"/>
      <c r="D48" s="27"/>
      <c r="E48" s="39"/>
      <c r="F48" s="40"/>
      <c r="G48" s="40"/>
      <c r="H48" s="40"/>
      <c r="I48" s="40"/>
      <c r="J48" s="40"/>
      <c r="K48" s="36"/>
      <c r="L48" s="40"/>
    </row>
    <row r="49" spans="1:12" x14ac:dyDescent="0.25">
      <c r="A49" s="41"/>
      <c r="B49" s="42"/>
      <c r="C49" s="43"/>
      <c r="D49" s="44" t="s">
        <v>38</v>
      </c>
      <c r="E49" s="45"/>
      <c r="F49" s="46">
        <f>SUM(F42:F48)</f>
        <v>640</v>
      </c>
      <c r="G49" s="46">
        <f>SUM(G42:G48)</f>
        <v>25.109999999999996</v>
      </c>
      <c r="H49" s="46">
        <f>SUM(H42:H48)</f>
        <v>19.204000000000001</v>
      </c>
      <c r="I49" s="46">
        <f>SUM(I42:I48)</f>
        <v>77.906700000000001</v>
      </c>
      <c r="J49" s="46">
        <f>SUM(J42:J48)</f>
        <v>605.35</v>
      </c>
      <c r="K49" s="60"/>
      <c r="L49" s="46">
        <f>SUM(L42:L48)</f>
        <v>94.89</v>
      </c>
    </row>
    <row r="50" spans="1:12" ht="15.75" customHeight="1" x14ac:dyDescent="0.25">
      <c r="A50" s="47">
        <v>1</v>
      </c>
      <c r="B50" s="48">
        <v>5</v>
      </c>
      <c r="C50" s="89" t="s">
        <v>39</v>
      </c>
      <c r="D50" s="89"/>
      <c r="E50" s="49"/>
      <c r="F50" s="50">
        <v>640</v>
      </c>
      <c r="G50" s="50">
        <v>25.109999999999996</v>
      </c>
      <c r="H50" s="50">
        <v>19.204000000000001</v>
      </c>
      <c r="I50" s="50">
        <v>77.906700000000001</v>
      </c>
      <c r="J50" s="50">
        <v>605.35</v>
      </c>
      <c r="K50" s="51"/>
      <c r="L50" s="50">
        <f>SUM(L49)</f>
        <v>94.89</v>
      </c>
    </row>
    <row r="51" spans="1:12" x14ac:dyDescent="0.25">
      <c r="A51" s="52">
        <v>1</v>
      </c>
      <c r="B51" s="25">
        <v>6</v>
      </c>
      <c r="C51" s="17" t="s">
        <v>25</v>
      </c>
      <c r="D51" s="18" t="s">
        <v>30</v>
      </c>
      <c r="E51" s="31" t="s">
        <v>69</v>
      </c>
      <c r="F51" s="31">
        <v>110</v>
      </c>
      <c r="G51" s="31">
        <v>5.78</v>
      </c>
      <c r="H51" s="31">
        <v>16.350000000000001</v>
      </c>
      <c r="I51" s="31">
        <v>10.65</v>
      </c>
      <c r="J51" s="31">
        <v>215</v>
      </c>
      <c r="K51" s="31" t="s">
        <v>70</v>
      </c>
      <c r="L51" s="32">
        <v>56.17</v>
      </c>
    </row>
    <row r="52" spans="1:12" x14ac:dyDescent="0.25">
      <c r="A52" s="52"/>
      <c r="B52" s="25"/>
      <c r="C52" s="26"/>
      <c r="D52" s="27"/>
      <c r="E52" s="72" t="s">
        <v>71</v>
      </c>
      <c r="F52" s="34">
        <v>210</v>
      </c>
      <c r="G52" s="21">
        <v>21.68</v>
      </c>
      <c r="H52" s="70">
        <v>5.38</v>
      </c>
      <c r="I52" s="21">
        <v>45.29</v>
      </c>
      <c r="J52" s="21">
        <v>316.3</v>
      </c>
      <c r="K52" s="22" t="s">
        <v>72</v>
      </c>
      <c r="L52" s="32">
        <v>28.29</v>
      </c>
    </row>
    <row r="53" spans="1:12" x14ac:dyDescent="0.25">
      <c r="A53" s="52"/>
      <c r="B53" s="25"/>
      <c r="C53" s="26"/>
      <c r="D53" s="29" t="s">
        <v>33</v>
      </c>
      <c r="E53" s="31" t="s">
        <v>42</v>
      </c>
      <c r="F53" s="31">
        <v>200</v>
      </c>
      <c r="G53" s="31">
        <v>7.0000000000000007E-2</v>
      </c>
      <c r="H53" s="31">
        <v>0.02</v>
      </c>
      <c r="I53" s="31">
        <v>15</v>
      </c>
      <c r="J53" s="31">
        <v>60</v>
      </c>
      <c r="K53" s="53" t="s">
        <v>43</v>
      </c>
      <c r="L53" s="31">
        <v>5.23</v>
      </c>
    </row>
    <row r="54" spans="1:12" x14ac:dyDescent="0.25">
      <c r="A54" s="52"/>
      <c r="B54" s="25"/>
      <c r="C54" s="26"/>
      <c r="D54" s="29" t="s">
        <v>36</v>
      </c>
      <c r="E54" s="72" t="s">
        <v>54</v>
      </c>
      <c r="F54" s="34">
        <v>40</v>
      </c>
      <c r="G54" s="21">
        <v>4.62</v>
      </c>
      <c r="H54" s="70">
        <v>0.48</v>
      </c>
      <c r="I54" s="21">
        <v>15.71</v>
      </c>
      <c r="J54" s="21">
        <v>80.56</v>
      </c>
      <c r="K54" s="36"/>
      <c r="L54" s="31">
        <v>5.2</v>
      </c>
    </row>
    <row r="55" spans="1:12" x14ac:dyDescent="0.25">
      <c r="A55" s="52"/>
      <c r="B55" s="25"/>
      <c r="C55" s="26"/>
      <c r="D55" s="29"/>
      <c r="E55" s="72"/>
      <c r="F55" s="73">
        <f>SUM(F51:F54)</f>
        <v>560</v>
      </c>
      <c r="G55" s="21"/>
      <c r="H55" s="70"/>
      <c r="I55" s="21"/>
      <c r="J55" s="21"/>
      <c r="K55" s="36"/>
      <c r="L55" s="40"/>
    </row>
    <row r="56" spans="1:12" x14ac:dyDescent="0.25">
      <c r="A56" s="52"/>
      <c r="B56" s="25"/>
      <c r="C56" s="26"/>
      <c r="D56" s="27"/>
      <c r="E56" s="39"/>
      <c r="F56" s="40"/>
      <c r="G56" s="40"/>
      <c r="H56" s="40"/>
      <c r="I56" s="40"/>
      <c r="J56" s="40"/>
      <c r="K56" s="36"/>
      <c r="L56" s="40"/>
    </row>
    <row r="57" spans="1:12" x14ac:dyDescent="0.25">
      <c r="A57" s="52"/>
      <c r="B57" s="25"/>
      <c r="C57" s="26"/>
      <c r="D57" s="27"/>
      <c r="E57" s="39"/>
      <c r="F57" s="40"/>
      <c r="G57" s="40"/>
      <c r="H57" s="40"/>
      <c r="I57" s="40"/>
      <c r="J57" s="40"/>
      <c r="K57" s="36"/>
      <c r="L57" s="40"/>
    </row>
    <row r="58" spans="1:12" x14ac:dyDescent="0.25">
      <c r="A58" s="59"/>
      <c r="B58" s="42"/>
      <c r="C58" s="43"/>
      <c r="D58" s="44" t="s">
        <v>38</v>
      </c>
      <c r="E58" s="45"/>
      <c r="F58" s="46">
        <f>SUM(F51:F57)</f>
        <v>1120</v>
      </c>
      <c r="G58" s="46">
        <f>SUM(G51:G57)</f>
        <v>32.15</v>
      </c>
      <c r="H58" s="46">
        <f>SUM(H51:H57)</f>
        <v>22.23</v>
      </c>
      <c r="I58" s="46">
        <f>SUM(I51:I57)</f>
        <v>86.65</v>
      </c>
      <c r="J58" s="46">
        <f>SUM(J51:J57)</f>
        <v>671.8599999999999</v>
      </c>
      <c r="K58" s="60"/>
      <c r="L58" s="46">
        <f>SUM(L51:L57)</f>
        <v>94.890000000000015</v>
      </c>
    </row>
    <row r="59" spans="1:12" ht="15.75" customHeight="1" x14ac:dyDescent="0.25">
      <c r="A59" s="61">
        <f>A51</f>
        <v>1</v>
      </c>
      <c r="B59" s="61">
        <f>B51</f>
        <v>6</v>
      </c>
      <c r="C59" s="89" t="s">
        <v>39</v>
      </c>
      <c r="D59" s="89"/>
      <c r="E59" s="49"/>
      <c r="F59" s="50">
        <v>1120</v>
      </c>
      <c r="G59" s="50">
        <v>32.15</v>
      </c>
      <c r="H59" s="50">
        <v>22.23</v>
      </c>
      <c r="I59" s="50">
        <v>86.65</v>
      </c>
      <c r="J59" s="50">
        <v>671.8599999999999</v>
      </c>
      <c r="K59" s="51"/>
      <c r="L59" s="50">
        <f>SUM(L58)</f>
        <v>94.890000000000015</v>
      </c>
    </row>
    <row r="60" spans="1:12" x14ac:dyDescent="0.25">
      <c r="A60" s="15">
        <v>2</v>
      </c>
      <c r="B60" s="16">
        <v>1</v>
      </c>
      <c r="C60" s="17" t="s">
        <v>25</v>
      </c>
      <c r="D60" s="18"/>
      <c r="E60" s="55" t="s">
        <v>73</v>
      </c>
      <c r="F60" s="20">
        <v>10</v>
      </c>
      <c r="G60" s="21">
        <v>1.3</v>
      </c>
      <c r="H60" s="21">
        <v>1.32</v>
      </c>
      <c r="I60" s="21">
        <v>0.18</v>
      </c>
      <c r="J60" s="21">
        <v>17.8</v>
      </c>
      <c r="K60" s="22" t="s">
        <v>27</v>
      </c>
      <c r="L60" s="63">
        <v>11.12</v>
      </c>
    </row>
    <row r="61" spans="1:12" x14ac:dyDescent="0.25">
      <c r="A61" s="24"/>
      <c r="B61" s="25"/>
      <c r="C61" s="26"/>
      <c r="D61" s="27"/>
      <c r="E61" s="67" t="s">
        <v>74</v>
      </c>
      <c r="F61" s="67">
        <v>20</v>
      </c>
      <c r="G61" s="31">
        <v>1.7</v>
      </c>
      <c r="H61" s="31">
        <v>2.2599999999999998</v>
      </c>
      <c r="I61" s="31">
        <v>13.4</v>
      </c>
      <c r="J61" s="31">
        <v>83</v>
      </c>
      <c r="K61" s="74"/>
      <c r="L61" s="32">
        <v>6.2</v>
      </c>
    </row>
    <row r="62" spans="1:12" ht="27" x14ac:dyDescent="0.25">
      <c r="A62" s="24"/>
      <c r="B62" s="25"/>
      <c r="C62" s="26"/>
      <c r="D62" s="27" t="s">
        <v>30</v>
      </c>
      <c r="E62" s="75" t="s">
        <v>75</v>
      </c>
      <c r="F62" s="34">
        <v>260</v>
      </c>
      <c r="G62" s="35">
        <v>10.15</v>
      </c>
      <c r="H62" s="35">
        <v>12.63</v>
      </c>
      <c r="I62" s="35">
        <v>61.9</v>
      </c>
      <c r="J62" s="35">
        <v>401.87</v>
      </c>
      <c r="K62" s="22" t="s">
        <v>32</v>
      </c>
      <c r="L62" s="32">
        <v>48.28</v>
      </c>
    </row>
    <row r="63" spans="1:12" x14ac:dyDescent="0.25">
      <c r="A63" s="24"/>
      <c r="B63" s="25"/>
      <c r="C63" s="26"/>
      <c r="D63" s="29" t="s">
        <v>33</v>
      </c>
      <c r="E63" s="76" t="s">
        <v>34</v>
      </c>
      <c r="F63" s="34">
        <v>200</v>
      </c>
      <c r="G63" s="35">
        <v>1.99</v>
      </c>
      <c r="H63" s="35">
        <v>1.7</v>
      </c>
      <c r="I63" s="35">
        <v>18.600000000000001</v>
      </c>
      <c r="J63" s="35">
        <v>102.03</v>
      </c>
      <c r="K63" s="22" t="s">
        <v>35</v>
      </c>
      <c r="L63" s="32">
        <v>17.32</v>
      </c>
    </row>
    <row r="64" spans="1:12" x14ac:dyDescent="0.25">
      <c r="A64" s="24"/>
      <c r="B64" s="25"/>
      <c r="C64" s="26"/>
      <c r="D64" s="29" t="s">
        <v>36</v>
      </c>
      <c r="E64" s="77" t="s">
        <v>37</v>
      </c>
      <c r="F64" s="20">
        <v>60</v>
      </c>
      <c r="G64" s="21">
        <v>3.8</v>
      </c>
      <c r="H64" s="21">
        <v>1.5</v>
      </c>
      <c r="I64" s="21">
        <v>24.9</v>
      </c>
      <c r="J64" s="21">
        <v>125</v>
      </c>
      <c r="K64" s="36"/>
      <c r="L64" s="78">
        <v>11.97</v>
      </c>
    </row>
    <row r="65" spans="1:12" x14ac:dyDescent="0.25">
      <c r="A65" s="24"/>
      <c r="B65" s="25"/>
      <c r="C65" s="26"/>
      <c r="D65" s="27"/>
      <c r="E65" s="39"/>
      <c r="F65" s="40"/>
      <c r="G65" s="40"/>
      <c r="H65" s="40"/>
      <c r="I65" s="40"/>
      <c r="J65" s="40"/>
      <c r="K65" s="36"/>
      <c r="L65" s="40"/>
    </row>
    <row r="66" spans="1:12" x14ac:dyDescent="0.25">
      <c r="A66" s="24"/>
      <c r="B66" s="25"/>
      <c r="C66" s="26"/>
      <c r="D66" s="27"/>
      <c r="E66" s="39"/>
      <c r="F66" s="40"/>
      <c r="G66" s="40"/>
      <c r="H66" s="40"/>
      <c r="I66" s="40"/>
      <c r="J66" s="40"/>
      <c r="K66" s="36"/>
      <c r="L66" s="40"/>
    </row>
    <row r="67" spans="1:12" x14ac:dyDescent="0.25">
      <c r="A67" s="41"/>
      <c r="B67" s="42"/>
      <c r="C67" s="43"/>
      <c r="D67" s="44" t="s">
        <v>38</v>
      </c>
      <c r="E67" s="45"/>
      <c r="F67" s="46">
        <f>SUM(F60:F66)</f>
        <v>550</v>
      </c>
      <c r="G67" s="46">
        <f>SUM(G60:G66)</f>
        <v>18.940000000000001</v>
      </c>
      <c r="H67" s="46">
        <f>SUM(H60:H66)</f>
        <v>19.41</v>
      </c>
      <c r="I67" s="46">
        <f>SUM(I60:I66)</f>
        <v>118.98000000000002</v>
      </c>
      <c r="J67" s="46">
        <f>SUM(J60:J66)</f>
        <v>729.7</v>
      </c>
      <c r="K67" s="60"/>
      <c r="L67" s="46">
        <f>SUM(L60:L66)</f>
        <v>94.889999999999986</v>
      </c>
    </row>
    <row r="68" spans="1:12" ht="15.75" customHeight="1" x14ac:dyDescent="0.25">
      <c r="A68" s="47">
        <f>A60</f>
        <v>2</v>
      </c>
      <c r="B68" s="48">
        <f>B60</f>
        <v>1</v>
      </c>
      <c r="C68" s="89" t="s">
        <v>39</v>
      </c>
      <c r="D68" s="89"/>
      <c r="E68" s="49"/>
      <c r="F68" s="50">
        <v>550</v>
      </c>
      <c r="G68" s="50">
        <v>18.940000000000001</v>
      </c>
      <c r="H68" s="50">
        <v>19.41</v>
      </c>
      <c r="I68" s="50">
        <v>118.98000000000002</v>
      </c>
      <c r="J68" s="50">
        <v>729.7</v>
      </c>
      <c r="K68" s="51"/>
      <c r="L68" s="50">
        <f>SUM(L67)</f>
        <v>94.889999999999986</v>
      </c>
    </row>
    <row r="69" spans="1:12" ht="27" x14ac:dyDescent="0.25">
      <c r="A69" s="15">
        <v>2</v>
      </c>
      <c r="B69" s="16">
        <v>2</v>
      </c>
      <c r="C69" s="17" t="s">
        <v>25</v>
      </c>
      <c r="D69" s="18" t="s">
        <v>30</v>
      </c>
      <c r="E69" s="31" t="s">
        <v>76</v>
      </c>
      <c r="F69" s="31">
        <v>115</v>
      </c>
      <c r="G69" s="31">
        <v>6.32</v>
      </c>
      <c r="H69" s="31">
        <v>8.7899999999999991</v>
      </c>
      <c r="I69" s="31">
        <v>19.37</v>
      </c>
      <c r="J69" s="31">
        <v>187.01</v>
      </c>
      <c r="K69" s="77" t="s">
        <v>77</v>
      </c>
      <c r="L69" s="32">
        <v>60.12</v>
      </c>
    </row>
    <row r="70" spans="1:12" x14ac:dyDescent="0.25">
      <c r="A70" s="24"/>
      <c r="B70" s="25"/>
      <c r="C70" s="26"/>
      <c r="D70" s="27"/>
      <c r="E70" s="66" t="s">
        <v>78</v>
      </c>
      <c r="F70" s="66">
        <v>200</v>
      </c>
      <c r="G70" s="63">
        <v>6</v>
      </c>
      <c r="H70" s="63">
        <v>9.4</v>
      </c>
      <c r="I70" s="63">
        <v>31</v>
      </c>
      <c r="J70" s="63">
        <v>240</v>
      </c>
      <c r="K70" s="66" t="s">
        <v>79</v>
      </c>
      <c r="L70" s="32">
        <v>19.34</v>
      </c>
    </row>
    <row r="71" spans="1:12" x14ac:dyDescent="0.25">
      <c r="A71" s="24"/>
      <c r="B71" s="25"/>
      <c r="C71" s="26"/>
      <c r="D71" s="29" t="s">
        <v>33</v>
      </c>
      <c r="E71" s="55" t="s">
        <v>61</v>
      </c>
      <c r="F71" s="55">
        <v>207</v>
      </c>
      <c r="G71" s="31">
        <v>0.13</v>
      </c>
      <c r="H71" s="31">
        <v>0.02</v>
      </c>
      <c r="I71" s="31">
        <v>0</v>
      </c>
      <c r="J71" s="31">
        <v>62</v>
      </c>
      <c r="K71" s="34" t="s">
        <v>62</v>
      </c>
      <c r="L71" s="32">
        <v>10.23</v>
      </c>
    </row>
    <row r="72" spans="1:12" x14ac:dyDescent="0.25">
      <c r="A72" s="24"/>
      <c r="B72" s="25"/>
      <c r="C72" s="26"/>
      <c r="D72" s="29" t="s">
        <v>36</v>
      </c>
      <c r="E72" s="54" t="s">
        <v>46</v>
      </c>
      <c r="F72" s="55">
        <v>40</v>
      </c>
      <c r="G72" s="21">
        <v>3.4</v>
      </c>
      <c r="H72" s="21">
        <v>1.32</v>
      </c>
      <c r="I72" s="21">
        <v>17</v>
      </c>
      <c r="J72" s="21">
        <v>103.6</v>
      </c>
      <c r="K72" s="28"/>
      <c r="L72" s="32">
        <v>5.2</v>
      </c>
    </row>
    <row r="73" spans="1:12" x14ac:dyDescent="0.25">
      <c r="A73" s="24"/>
      <c r="B73" s="25"/>
      <c r="C73" s="26"/>
      <c r="D73" s="29"/>
      <c r="E73" s="39"/>
      <c r="F73" s="40"/>
      <c r="G73" s="40"/>
      <c r="H73" s="40"/>
      <c r="I73" s="40"/>
      <c r="J73" s="40"/>
      <c r="K73" s="36"/>
      <c r="L73" s="40"/>
    </row>
    <row r="74" spans="1:12" x14ac:dyDescent="0.25">
      <c r="A74" s="24"/>
      <c r="B74" s="25"/>
      <c r="C74" s="26"/>
      <c r="D74" s="27"/>
      <c r="E74" s="39"/>
      <c r="F74" s="40"/>
      <c r="G74" s="40"/>
      <c r="H74" s="40"/>
      <c r="I74" s="40"/>
      <c r="J74" s="40"/>
      <c r="K74" s="36"/>
      <c r="L74" s="40"/>
    </row>
    <row r="75" spans="1:12" x14ac:dyDescent="0.25">
      <c r="A75" s="24"/>
      <c r="B75" s="25"/>
      <c r="C75" s="26"/>
      <c r="D75" s="27"/>
      <c r="E75" s="39"/>
      <c r="F75" s="40"/>
      <c r="G75" s="40"/>
      <c r="H75" s="40"/>
      <c r="I75" s="40"/>
      <c r="J75" s="40"/>
      <c r="K75" s="36"/>
      <c r="L75" s="40"/>
    </row>
    <row r="76" spans="1:12" x14ac:dyDescent="0.25">
      <c r="A76" s="41"/>
      <c r="B76" s="42"/>
      <c r="C76" s="43"/>
      <c r="D76" s="44" t="s">
        <v>38</v>
      </c>
      <c r="E76" s="45"/>
      <c r="F76" s="46">
        <f>SUM(F69:F75)</f>
        <v>562</v>
      </c>
      <c r="G76" s="46">
        <f>SUM(G69:G75)</f>
        <v>15.850000000000001</v>
      </c>
      <c r="H76" s="46">
        <f>SUM(H69:H75)</f>
        <v>19.529999999999998</v>
      </c>
      <c r="I76" s="46">
        <f>SUM(I69:I75)</f>
        <v>67.37</v>
      </c>
      <c r="J76" s="46">
        <f>SUM(J69:J75)</f>
        <v>592.61</v>
      </c>
      <c r="K76" s="60"/>
      <c r="L76" s="46">
        <f>SUM(L69:L75)</f>
        <v>94.89</v>
      </c>
    </row>
    <row r="77" spans="1:12" ht="15.75" customHeight="1" x14ac:dyDescent="0.25">
      <c r="A77" s="47">
        <f>A69</f>
        <v>2</v>
      </c>
      <c r="B77" s="48">
        <f>B69</f>
        <v>2</v>
      </c>
      <c r="C77" s="89" t="s">
        <v>39</v>
      </c>
      <c r="D77" s="89"/>
      <c r="E77" s="49"/>
      <c r="F77" s="50">
        <v>562</v>
      </c>
      <c r="G77" s="50">
        <v>15.850000000000001</v>
      </c>
      <c r="H77" s="50">
        <v>19.529999999999998</v>
      </c>
      <c r="I77" s="50">
        <v>67.37</v>
      </c>
      <c r="J77" s="50">
        <v>592.61</v>
      </c>
      <c r="K77" s="51"/>
      <c r="L77" s="50">
        <f>SUM(L76)</f>
        <v>94.89</v>
      </c>
    </row>
    <row r="78" spans="1:12" x14ac:dyDescent="0.25">
      <c r="A78" s="15">
        <v>2</v>
      </c>
      <c r="B78" s="16">
        <v>3</v>
      </c>
      <c r="C78" s="17" t="s">
        <v>25</v>
      </c>
      <c r="D78" s="18" t="s">
        <v>30</v>
      </c>
      <c r="E78" s="54" t="s">
        <v>80</v>
      </c>
      <c r="F78" s="55">
        <v>165</v>
      </c>
      <c r="G78" s="63">
        <v>31.58</v>
      </c>
      <c r="H78" s="63">
        <v>36.49</v>
      </c>
      <c r="I78" s="63">
        <v>5.62</v>
      </c>
      <c r="J78" s="63">
        <v>477.21</v>
      </c>
      <c r="K78" s="62" t="s">
        <v>81</v>
      </c>
      <c r="L78" s="32">
        <v>58.46</v>
      </c>
    </row>
    <row r="79" spans="1:12" x14ac:dyDescent="0.25">
      <c r="A79" s="24"/>
      <c r="B79" s="25"/>
      <c r="C79" s="26"/>
      <c r="D79" s="29" t="s">
        <v>33</v>
      </c>
      <c r="E79" s="31" t="s">
        <v>42</v>
      </c>
      <c r="F79" s="31">
        <v>200</v>
      </c>
      <c r="G79" s="31">
        <v>7.0000000000000007E-2</v>
      </c>
      <c r="H79" s="31">
        <v>0.02</v>
      </c>
      <c r="I79" s="31">
        <v>15</v>
      </c>
      <c r="J79" s="31">
        <v>60</v>
      </c>
      <c r="K79" s="53" t="s">
        <v>43</v>
      </c>
      <c r="L79" s="79">
        <v>5.23</v>
      </c>
    </row>
    <row r="80" spans="1:12" x14ac:dyDescent="0.25">
      <c r="A80" s="24"/>
      <c r="B80" s="25"/>
      <c r="C80" s="26"/>
      <c r="D80" s="29" t="s">
        <v>36</v>
      </c>
      <c r="E80" s="76" t="s">
        <v>54</v>
      </c>
      <c r="F80" s="77">
        <v>60</v>
      </c>
      <c r="G80" s="21">
        <v>4.5599999999999996</v>
      </c>
      <c r="H80" s="70">
        <v>0.52</v>
      </c>
      <c r="I80" s="21">
        <v>29.52</v>
      </c>
      <c r="J80" s="21">
        <v>141</v>
      </c>
      <c r="K80" s="53"/>
      <c r="L80" s="32">
        <v>7.8</v>
      </c>
    </row>
    <row r="81" spans="1:12" x14ac:dyDescent="0.25">
      <c r="A81" s="24"/>
      <c r="B81" s="25"/>
      <c r="C81" s="26"/>
      <c r="D81" s="29" t="s">
        <v>82</v>
      </c>
      <c r="E81" s="54" t="s">
        <v>44</v>
      </c>
      <c r="F81" s="31">
        <v>130</v>
      </c>
      <c r="G81" s="31">
        <v>0.52</v>
      </c>
      <c r="H81" s="31">
        <v>0.52</v>
      </c>
      <c r="I81" s="31">
        <v>12.74</v>
      </c>
      <c r="J81" s="31">
        <v>61.1</v>
      </c>
      <c r="K81" s="77" t="s">
        <v>45</v>
      </c>
      <c r="L81" s="32">
        <v>23.4</v>
      </c>
    </row>
    <row r="82" spans="1:12" x14ac:dyDescent="0.25">
      <c r="A82" s="24"/>
      <c r="B82" s="25"/>
      <c r="C82" s="26"/>
      <c r="D82" s="29"/>
      <c r="E82" s="19"/>
      <c r="F82" s="56"/>
      <c r="G82" s="38"/>
      <c r="H82" s="57"/>
      <c r="I82" s="38"/>
      <c r="J82" s="38"/>
      <c r="K82" s="28"/>
      <c r="L82" s="58"/>
    </row>
    <row r="83" spans="1:12" ht="15.75" customHeight="1" x14ac:dyDescent="0.25">
      <c r="A83" s="24"/>
      <c r="B83" s="25"/>
      <c r="C83" s="26"/>
      <c r="D83" s="27"/>
      <c r="E83" s="39"/>
      <c r="F83" s="40"/>
      <c r="G83" s="40"/>
      <c r="H83" s="40"/>
      <c r="I83" s="40"/>
      <c r="J83" s="40"/>
      <c r="K83" s="36"/>
      <c r="L83" s="40"/>
    </row>
    <row r="84" spans="1:12" x14ac:dyDescent="0.25">
      <c r="A84" s="24"/>
      <c r="B84" s="25"/>
      <c r="C84" s="26"/>
      <c r="D84" s="27"/>
      <c r="E84" s="39"/>
      <c r="F84" s="40"/>
      <c r="G84" s="40"/>
      <c r="H84" s="40"/>
      <c r="I84" s="40"/>
      <c r="J84" s="40"/>
      <c r="K84" s="36"/>
      <c r="L84" s="40"/>
    </row>
    <row r="85" spans="1:12" x14ac:dyDescent="0.25">
      <c r="A85" s="41"/>
      <c r="B85" s="42"/>
      <c r="C85" s="43"/>
      <c r="D85" s="44" t="s">
        <v>38</v>
      </c>
      <c r="E85" s="45"/>
      <c r="F85" s="46">
        <f>SUM(F78:F84)</f>
        <v>555</v>
      </c>
      <c r="G85" s="46">
        <f>SUM(G78:G84)</f>
        <v>36.730000000000004</v>
      </c>
      <c r="H85" s="46">
        <f>SUM(H78:H84)</f>
        <v>37.550000000000011</v>
      </c>
      <c r="I85" s="46">
        <f>SUM(I78:I84)</f>
        <v>62.88</v>
      </c>
      <c r="J85" s="46">
        <f>SUM(J78:J84)</f>
        <v>739.31000000000006</v>
      </c>
      <c r="K85" s="60"/>
      <c r="L85" s="46">
        <f>SUM(L78:L84)</f>
        <v>94.889999999999986</v>
      </c>
    </row>
    <row r="86" spans="1:12" ht="15.75" customHeight="1" x14ac:dyDescent="0.25">
      <c r="A86" s="47">
        <f>A78</f>
        <v>2</v>
      </c>
      <c r="B86" s="48">
        <f>B78</f>
        <v>3</v>
      </c>
      <c r="C86" s="89" t="s">
        <v>39</v>
      </c>
      <c r="D86" s="89"/>
      <c r="E86" s="49"/>
      <c r="F86" s="50">
        <v>555</v>
      </c>
      <c r="G86" s="50">
        <v>36.730000000000004</v>
      </c>
      <c r="H86" s="50">
        <v>37.550000000000011</v>
      </c>
      <c r="I86" s="50">
        <v>62.88</v>
      </c>
      <c r="J86" s="50">
        <v>739.31000000000006</v>
      </c>
      <c r="K86" s="51"/>
      <c r="L86" s="50">
        <f>SUM(L85)</f>
        <v>94.889999999999986</v>
      </c>
    </row>
    <row r="87" spans="1:12" x14ac:dyDescent="0.25">
      <c r="A87" s="15">
        <v>2</v>
      </c>
      <c r="B87" s="16">
        <v>4</v>
      </c>
      <c r="C87" s="17" t="s">
        <v>25</v>
      </c>
      <c r="D87" s="18" t="s">
        <v>30</v>
      </c>
      <c r="E87" s="31" t="s">
        <v>69</v>
      </c>
      <c r="F87" s="31">
        <v>110</v>
      </c>
      <c r="G87" s="31">
        <v>5.78</v>
      </c>
      <c r="H87" s="31">
        <v>16.350000000000001</v>
      </c>
      <c r="I87" s="31">
        <v>10.65</v>
      </c>
      <c r="J87" s="31">
        <v>215</v>
      </c>
      <c r="K87" s="31" t="s">
        <v>70</v>
      </c>
      <c r="L87" s="32">
        <v>56.17</v>
      </c>
    </row>
    <row r="88" spans="1:12" x14ac:dyDescent="0.25">
      <c r="A88" s="24"/>
      <c r="B88" s="25"/>
      <c r="C88" s="26"/>
      <c r="D88" s="27"/>
      <c r="E88" s="54" t="s">
        <v>83</v>
      </c>
      <c r="F88" s="55">
        <v>200</v>
      </c>
      <c r="G88" s="80">
        <v>3.87</v>
      </c>
      <c r="H88" s="80">
        <v>16</v>
      </c>
      <c r="I88" s="80">
        <v>44.28</v>
      </c>
      <c r="J88" s="80">
        <v>336.6</v>
      </c>
      <c r="K88" s="55" t="s">
        <v>84</v>
      </c>
      <c r="L88" s="32">
        <v>24.99</v>
      </c>
    </row>
    <row r="89" spans="1:12" ht="15.75" customHeight="1" x14ac:dyDescent="0.25">
      <c r="A89" s="24"/>
      <c r="B89" s="25"/>
      <c r="C89" s="26"/>
      <c r="D89" s="29" t="s">
        <v>33</v>
      </c>
      <c r="E89" s="20" t="s">
        <v>67</v>
      </c>
      <c r="F89" s="69">
        <v>200</v>
      </c>
      <c r="G89" s="21">
        <v>0.46</v>
      </c>
      <c r="H89" s="35">
        <v>0</v>
      </c>
      <c r="I89" s="21">
        <v>11.99</v>
      </c>
      <c r="J89" s="21">
        <v>49.81</v>
      </c>
      <c r="K89" s="68" t="s">
        <v>68</v>
      </c>
      <c r="L89" s="32">
        <v>8.5299999999999994</v>
      </c>
    </row>
    <row r="90" spans="1:12" x14ac:dyDescent="0.25">
      <c r="A90" s="24"/>
      <c r="B90" s="25"/>
      <c r="C90" s="26"/>
      <c r="D90" s="29" t="s">
        <v>36</v>
      </c>
      <c r="E90" s="54" t="s">
        <v>46</v>
      </c>
      <c r="F90" s="55">
        <v>40</v>
      </c>
      <c r="G90" s="21">
        <v>2.9</v>
      </c>
      <c r="H90" s="21">
        <v>0.68</v>
      </c>
      <c r="I90" s="21">
        <v>15.71</v>
      </c>
      <c r="J90" s="21">
        <v>80.56</v>
      </c>
      <c r="K90" s="37"/>
      <c r="L90" s="32">
        <v>5.2</v>
      </c>
    </row>
    <row r="91" spans="1:12" x14ac:dyDescent="0.25">
      <c r="A91" s="24"/>
      <c r="B91" s="25"/>
      <c r="C91" s="26"/>
      <c r="D91" s="29"/>
      <c r="E91" s="39"/>
      <c r="F91" s="40"/>
      <c r="G91" s="40"/>
      <c r="H91" s="40"/>
      <c r="I91" s="40"/>
      <c r="J91" s="40"/>
      <c r="K91" s="36"/>
      <c r="L91" s="40"/>
    </row>
    <row r="92" spans="1:12" x14ac:dyDescent="0.25">
      <c r="A92" s="24"/>
      <c r="B92" s="25"/>
      <c r="C92" s="26"/>
      <c r="D92" s="27"/>
      <c r="E92" s="39"/>
      <c r="F92" s="40"/>
      <c r="G92" s="40"/>
      <c r="H92" s="40"/>
      <c r="I92" s="40"/>
      <c r="J92" s="40"/>
      <c r="K92" s="36"/>
      <c r="L92" s="40"/>
    </row>
    <row r="93" spans="1:12" x14ac:dyDescent="0.25">
      <c r="A93" s="24"/>
      <c r="B93" s="25"/>
      <c r="C93" s="26"/>
      <c r="D93" s="27"/>
      <c r="E93" s="39"/>
      <c r="F93" s="40"/>
      <c r="G93" s="40"/>
      <c r="H93" s="40"/>
      <c r="I93" s="40"/>
      <c r="J93" s="40"/>
      <c r="K93" s="36"/>
      <c r="L93" s="40"/>
    </row>
    <row r="94" spans="1:12" x14ac:dyDescent="0.25">
      <c r="A94" s="41"/>
      <c r="B94" s="42"/>
      <c r="C94" s="43"/>
      <c r="D94" s="44" t="s">
        <v>38</v>
      </c>
      <c r="E94" s="45"/>
      <c r="F94" s="46">
        <f>SUM(F87:F93)</f>
        <v>550</v>
      </c>
      <c r="G94" s="46">
        <f>SUM(G87:G93)</f>
        <v>13.010000000000002</v>
      </c>
      <c r="H94" s="46">
        <f>SUM(H87:H93)</f>
        <v>33.03</v>
      </c>
      <c r="I94" s="46">
        <f>SUM(I87:I93)</f>
        <v>82.63</v>
      </c>
      <c r="J94" s="46">
        <f>SUM(J87:J93)</f>
        <v>681.97</v>
      </c>
      <c r="K94" s="60"/>
      <c r="L94" s="46">
        <f>SUM(L87:L93)</f>
        <v>94.89</v>
      </c>
    </row>
    <row r="95" spans="1:12" ht="15.75" customHeight="1" x14ac:dyDescent="0.25">
      <c r="A95" s="81">
        <v>2</v>
      </c>
      <c r="B95" s="82">
        <v>4</v>
      </c>
      <c r="C95" s="90" t="s">
        <v>39</v>
      </c>
      <c r="D95" s="90"/>
      <c r="E95" s="83"/>
      <c r="F95" s="84">
        <v>550</v>
      </c>
      <c r="G95" s="84">
        <v>13.010000000000002</v>
      </c>
      <c r="H95" s="84">
        <v>33.03</v>
      </c>
      <c r="I95" s="84">
        <v>82.63</v>
      </c>
      <c r="J95" s="84">
        <v>681.97</v>
      </c>
      <c r="K95" s="85"/>
      <c r="L95" s="50">
        <f>SUM(L94)</f>
        <v>94.89</v>
      </c>
    </row>
    <row r="96" spans="1:12" ht="13.5" customHeight="1" x14ac:dyDescent="0.25">
      <c r="A96" s="15">
        <v>2</v>
      </c>
      <c r="B96" s="16">
        <v>5</v>
      </c>
      <c r="C96" s="17" t="s">
        <v>25</v>
      </c>
      <c r="D96" s="18" t="s">
        <v>30</v>
      </c>
      <c r="E96" s="55" t="s">
        <v>85</v>
      </c>
      <c r="F96" s="55">
        <v>100</v>
      </c>
      <c r="G96" s="31">
        <v>17.829999999999998</v>
      </c>
      <c r="H96" s="31">
        <v>7.99</v>
      </c>
      <c r="I96" s="31">
        <v>4.25</v>
      </c>
      <c r="J96" s="31">
        <v>165</v>
      </c>
      <c r="K96" s="55" t="s">
        <v>86</v>
      </c>
      <c r="L96" s="32">
        <v>55.07</v>
      </c>
    </row>
    <row r="97" spans="1:12" x14ac:dyDescent="0.25">
      <c r="A97" s="24"/>
      <c r="B97" s="25"/>
      <c r="C97" s="26"/>
      <c r="D97" s="27"/>
      <c r="E97" s="66" t="s">
        <v>65</v>
      </c>
      <c r="F97" s="66">
        <v>200</v>
      </c>
      <c r="G97" s="63">
        <v>4.34</v>
      </c>
      <c r="H97" s="63">
        <v>13.83</v>
      </c>
      <c r="I97" s="63">
        <v>39</v>
      </c>
      <c r="J97" s="63">
        <v>297.83</v>
      </c>
      <c r="K97" s="66" t="s">
        <v>66</v>
      </c>
      <c r="L97" s="32">
        <v>23.92</v>
      </c>
    </row>
    <row r="98" spans="1:12" x14ac:dyDescent="0.25">
      <c r="A98" s="24"/>
      <c r="B98" s="25"/>
      <c r="C98" s="26"/>
      <c r="D98" s="29" t="s">
        <v>33</v>
      </c>
      <c r="E98" s="55" t="s">
        <v>61</v>
      </c>
      <c r="F98" s="55">
        <v>207</v>
      </c>
      <c r="G98" s="31">
        <v>0.13</v>
      </c>
      <c r="H98" s="31">
        <v>0.02</v>
      </c>
      <c r="I98" s="31">
        <v>0</v>
      </c>
      <c r="J98" s="31">
        <v>62</v>
      </c>
      <c r="K98" s="34" t="s">
        <v>62</v>
      </c>
      <c r="L98" s="32">
        <v>10.23</v>
      </c>
    </row>
    <row r="99" spans="1:12" x14ac:dyDescent="0.25">
      <c r="A99" s="24"/>
      <c r="B99" s="25"/>
      <c r="C99" s="26"/>
      <c r="D99" s="29"/>
      <c r="E99" s="54" t="s">
        <v>54</v>
      </c>
      <c r="F99" s="55">
        <v>50</v>
      </c>
      <c r="G99" s="80">
        <v>4.5599999999999996</v>
      </c>
      <c r="H99" s="80">
        <v>0.52</v>
      </c>
      <c r="I99" s="80">
        <v>29.52</v>
      </c>
      <c r="J99" s="80">
        <v>141</v>
      </c>
      <c r="K99" s="56"/>
      <c r="L99" s="32">
        <v>5.67</v>
      </c>
    </row>
    <row r="100" spans="1:12" x14ac:dyDescent="0.25">
      <c r="A100" s="24"/>
      <c r="B100" s="25"/>
      <c r="C100" s="26"/>
      <c r="D100" s="29"/>
      <c r="E100" s="19"/>
      <c r="F100" s="56"/>
      <c r="G100" s="38"/>
      <c r="H100" s="57"/>
      <c r="I100" s="38"/>
      <c r="J100" s="38"/>
      <c r="K100" s="36"/>
      <c r="L100" s="58"/>
    </row>
    <row r="101" spans="1:12" x14ac:dyDescent="0.25">
      <c r="A101" s="24"/>
      <c r="B101" s="25"/>
      <c r="C101" s="26"/>
      <c r="D101" s="27"/>
      <c r="E101" s="39"/>
      <c r="F101" s="40"/>
      <c r="G101" s="40"/>
      <c r="H101" s="40"/>
      <c r="I101" s="40"/>
      <c r="J101" s="40"/>
      <c r="K101" s="36"/>
      <c r="L101" s="40"/>
    </row>
    <row r="102" spans="1:12" x14ac:dyDescent="0.25">
      <c r="A102" s="24"/>
      <c r="B102" s="25"/>
      <c r="C102" s="26"/>
      <c r="D102" s="27"/>
      <c r="E102" s="39"/>
      <c r="F102" s="40"/>
      <c r="G102" s="40"/>
      <c r="H102" s="40"/>
      <c r="I102" s="40"/>
      <c r="J102" s="40"/>
      <c r="K102" s="36"/>
      <c r="L102" s="40"/>
    </row>
    <row r="103" spans="1:12" x14ac:dyDescent="0.25">
      <c r="A103" s="41"/>
      <c r="B103" s="42"/>
      <c r="C103" s="43"/>
      <c r="D103" s="44" t="s">
        <v>38</v>
      </c>
      <c r="E103" s="45"/>
      <c r="F103" s="46">
        <f>SUM(F96:F102)</f>
        <v>557</v>
      </c>
      <c r="G103" s="46">
        <f>SUM(G96:G102)</f>
        <v>26.859999999999996</v>
      </c>
      <c r="H103" s="46">
        <f>SUM(H96:H102)</f>
        <v>22.36</v>
      </c>
      <c r="I103" s="46">
        <f>SUM(I96:I102)</f>
        <v>72.77</v>
      </c>
      <c r="J103" s="46">
        <f>SUM(J96:J102)</f>
        <v>665.82999999999993</v>
      </c>
      <c r="K103" s="60"/>
      <c r="L103" s="46">
        <f>SUM(L96:L102)</f>
        <v>94.890000000000015</v>
      </c>
    </row>
    <row r="104" spans="1:12" ht="15.75" customHeight="1" x14ac:dyDescent="0.25">
      <c r="A104" s="81">
        <v>2</v>
      </c>
      <c r="B104" s="82">
        <v>5</v>
      </c>
      <c r="C104" s="90" t="s">
        <v>39</v>
      </c>
      <c r="D104" s="90"/>
      <c r="E104" s="83"/>
      <c r="F104" s="84">
        <v>557</v>
      </c>
      <c r="G104" s="84">
        <v>26.859999999999996</v>
      </c>
      <c r="H104" s="84">
        <v>22.36</v>
      </c>
      <c r="I104" s="84">
        <v>72.77</v>
      </c>
      <c r="J104" s="84">
        <v>665.82999999999993</v>
      </c>
      <c r="K104" s="85"/>
      <c r="L104" s="50">
        <f>SUM(L103)</f>
        <v>94.890000000000015</v>
      </c>
    </row>
    <row r="105" spans="1:12" ht="15.75" customHeight="1" x14ac:dyDescent="0.25">
      <c r="A105" s="15">
        <v>2</v>
      </c>
      <c r="B105" s="16">
        <v>6</v>
      </c>
      <c r="C105" s="17" t="s">
        <v>25</v>
      </c>
      <c r="D105" s="18" t="s">
        <v>30</v>
      </c>
      <c r="E105" s="66" t="s">
        <v>57</v>
      </c>
      <c r="F105" s="66">
        <v>200</v>
      </c>
      <c r="G105" s="63">
        <v>7.5</v>
      </c>
      <c r="H105" s="63">
        <v>3.78</v>
      </c>
      <c r="I105" s="63">
        <v>47.88</v>
      </c>
      <c r="J105" s="63">
        <v>267.33</v>
      </c>
      <c r="K105" s="66" t="s">
        <v>58</v>
      </c>
      <c r="L105" s="32">
        <v>19.89</v>
      </c>
    </row>
    <row r="106" spans="1:12" ht="13.5" customHeight="1" x14ac:dyDescent="0.25">
      <c r="A106" s="24"/>
      <c r="B106" s="25"/>
      <c r="C106" s="26"/>
      <c r="D106" s="27"/>
      <c r="E106" s="34" t="s">
        <v>87</v>
      </c>
      <c r="F106" s="34">
        <v>110</v>
      </c>
      <c r="G106" s="35">
        <v>9.2899999999999991</v>
      </c>
      <c r="H106" s="35">
        <v>10.89</v>
      </c>
      <c r="I106" s="35">
        <v>11.52</v>
      </c>
      <c r="J106" s="35">
        <v>181.29</v>
      </c>
      <c r="K106" s="34" t="s">
        <v>88</v>
      </c>
      <c r="L106" s="32">
        <v>52.57</v>
      </c>
    </row>
    <row r="107" spans="1:12" x14ac:dyDescent="0.25">
      <c r="A107" s="24"/>
      <c r="B107" s="25"/>
      <c r="C107" s="26"/>
      <c r="D107" s="29" t="s">
        <v>33</v>
      </c>
      <c r="E107" s="66" t="s">
        <v>89</v>
      </c>
      <c r="F107" s="66">
        <v>200</v>
      </c>
      <c r="G107" s="63">
        <v>0.1</v>
      </c>
      <c r="H107" s="63">
        <v>0</v>
      </c>
      <c r="I107" s="63">
        <v>25.2</v>
      </c>
      <c r="J107" s="63">
        <v>96</v>
      </c>
      <c r="K107" s="66" t="s">
        <v>90</v>
      </c>
      <c r="L107" s="32">
        <v>17.23</v>
      </c>
    </row>
    <row r="108" spans="1:12" x14ac:dyDescent="0.25">
      <c r="A108" s="24"/>
      <c r="B108" s="25"/>
      <c r="C108" s="26"/>
      <c r="D108" s="29" t="s">
        <v>36</v>
      </c>
      <c r="E108" s="66" t="s">
        <v>54</v>
      </c>
      <c r="F108" s="66">
        <v>40</v>
      </c>
      <c r="G108" s="63">
        <v>3.08</v>
      </c>
      <c r="H108" s="63">
        <v>0.32</v>
      </c>
      <c r="I108" s="63">
        <v>19.8</v>
      </c>
      <c r="J108" s="63">
        <v>94.4</v>
      </c>
      <c r="K108" s="68"/>
      <c r="L108" s="32">
        <v>5.2</v>
      </c>
    </row>
    <row r="109" spans="1:12" x14ac:dyDescent="0.25">
      <c r="A109" s="24"/>
      <c r="B109" s="25"/>
      <c r="C109" s="26"/>
      <c r="D109" s="29"/>
      <c r="E109" s="19"/>
      <c r="F109" s="56"/>
      <c r="G109" s="38"/>
      <c r="H109" s="57"/>
      <c r="I109" s="38"/>
      <c r="J109" s="38"/>
      <c r="K109" s="28"/>
      <c r="L109" s="58"/>
    </row>
    <row r="110" spans="1:12" x14ac:dyDescent="0.25">
      <c r="A110" s="24"/>
      <c r="B110" s="25"/>
      <c r="C110" s="26"/>
      <c r="D110" s="27"/>
      <c r="E110" s="39"/>
      <c r="F110" s="40"/>
      <c r="G110" s="40"/>
      <c r="H110" s="40"/>
      <c r="I110" s="40"/>
      <c r="J110" s="40"/>
      <c r="K110" s="36"/>
      <c r="L110" s="40"/>
    </row>
    <row r="111" spans="1:12" x14ac:dyDescent="0.25">
      <c r="A111" s="24"/>
      <c r="B111" s="25"/>
      <c r="C111" s="26"/>
      <c r="D111" s="27"/>
      <c r="E111" s="39"/>
      <c r="F111" s="40"/>
      <c r="G111" s="40"/>
      <c r="H111" s="40"/>
      <c r="I111" s="40"/>
      <c r="J111" s="40"/>
      <c r="K111" s="36"/>
      <c r="L111" s="40"/>
    </row>
    <row r="112" spans="1:12" x14ac:dyDescent="0.25">
      <c r="A112" s="41"/>
      <c r="B112" s="42"/>
      <c r="C112" s="43"/>
      <c r="D112" s="44" t="s">
        <v>38</v>
      </c>
      <c r="E112" s="45"/>
      <c r="F112" s="46">
        <f>SUM(F105:F111)</f>
        <v>550</v>
      </c>
      <c r="G112" s="46">
        <f>SUM(G105:G111)</f>
        <v>19.97</v>
      </c>
      <c r="H112" s="46">
        <f>SUM(H105:H111)</f>
        <v>14.99</v>
      </c>
      <c r="I112" s="46">
        <f>SUM(I105:I111)</f>
        <v>104.4</v>
      </c>
      <c r="J112" s="46">
        <f>SUM(J105:J111)</f>
        <v>639.02</v>
      </c>
      <c r="K112" s="60"/>
      <c r="L112" s="46">
        <f>SUM(L105:L111)</f>
        <v>94.890000000000015</v>
      </c>
    </row>
    <row r="113" spans="1:12" ht="15.75" customHeight="1" x14ac:dyDescent="0.25">
      <c r="A113" s="81">
        <v>2</v>
      </c>
      <c r="B113" s="82">
        <v>6</v>
      </c>
      <c r="C113" s="90" t="s">
        <v>39</v>
      </c>
      <c r="D113" s="90"/>
      <c r="E113" s="83"/>
      <c r="F113" s="84">
        <v>550</v>
      </c>
      <c r="G113" s="84">
        <v>19.97</v>
      </c>
      <c r="H113" s="84">
        <v>14.99</v>
      </c>
      <c r="I113" s="84">
        <v>104.4</v>
      </c>
      <c r="J113" s="84">
        <v>639.02</v>
      </c>
      <c r="K113" s="85"/>
      <c r="L113" s="50">
        <f>SUM(L112)</f>
        <v>94.890000000000015</v>
      </c>
    </row>
    <row r="114" spans="1:12" ht="13.5" customHeight="1" x14ac:dyDescent="0.25">
      <c r="A114" s="86"/>
      <c r="B114" s="87"/>
      <c r="C114" s="88" t="s">
        <v>91</v>
      </c>
      <c r="D114" s="88"/>
      <c r="E114" s="88"/>
      <c r="F114" s="46">
        <f>AVERAGE(F113,F104,F95,F86,F77,F68,F59,F50,F41,F32,F23,F14)</f>
        <v>610.91666666666663</v>
      </c>
      <c r="G114" s="46">
        <f>AVERAGE(G113,G104,G95,G86,G77,G68,G59,G50,G41,G32,G23,G14)</f>
        <v>23.685833333333335</v>
      </c>
      <c r="H114" s="46">
        <f>AVERAGE(H113,H104,H95,H86,H77,H68,H59,H50,H41,H32,H23,H14)</f>
        <v>22.859499999999997</v>
      </c>
      <c r="I114" s="46">
        <f>AVERAGE(I113,I104,I95,I86,I77,I68,I59,I50,I41,I32,I23,I14)</f>
        <v>91.90222500000003</v>
      </c>
      <c r="J114" s="46">
        <f>AVERAGE(J113,J104,J95,J86,J77,J68,J59,J50,J41,J32,J23,J14)</f>
        <v>674.4141666666668</v>
      </c>
      <c r="K114" s="46"/>
      <c r="L114" s="46">
        <f>AVERAGE(L113,L104,L95,L86,L77,L68,L59,L50,L41,L32,L23,L14)</f>
        <v>94.89</v>
      </c>
    </row>
    <row r="115" spans="1:12" x14ac:dyDescent="0.25">
      <c r="C115" s="1"/>
      <c r="D115" s="1"/>
    </row>
    <row r="116" spans="1:12" x14ac:dyDescent="0.25">
      <c r="C116" s="1"/>
      <c r="D116" s="1"/>
    </row>
    <row r="117" spans="1:12" x14ac:dyDescent="0.25">
      <c r="C117" s="1"/>
      <c r="D117" s="1"/>
    </row>
    <row r="118" spans="1:12" x14ac:dyDescent="0.25">
      <c r="C118" s="1"/>
      <c r="D118" s="1"/>
    </row>
    <row r="119" spans="1:12" x14ac:dyDescent="0.25">
      <c r="C119" s="1"/>
      <c r="D119" s="1"/>
    </row>
    <row r="120" spans="1:12" x14ac:dyDescent="0.25">
      <c r="C120" s="1"/>
      <c r="D120" s="1"/>
    </row>
    <row r="121" spans="1:12" x14ac:dyDescent="0.25">
      <c r="C121" s="1"/>
      <c r="D121" s="1"/>
    </row>
    <row r="122" spans="1:12" x14ac:dyDescent="0.25">
      <c r="C122" s="1"/>
      <c r="D122" s="1"/>
    </row>
    <row r="123" spans="1:12" x14ac:dyDescent="0.25">
      <c r="C123" s="1"/>
      <c r="D123" s="1"/>
    </row>
    <row r="124" spans="1:12" x14ac:dyDescent="0.25">
      <c r="C124" s="1"/>
      <c r="D124" s="1"/>
    </row>
    <row r="125" spans="1:12" x14ac:dyDescent="0.25">
      <c r="C125" s="1"/>
      <c r="D125" s="1"/>
    </row>
    <row r="126" spans="1:12" x14ac:dyDescent="0.25">
      <c r="C126" s="1"/>
      <c r="D126" s="1"/>
    </row>
    <row r="127" spans="1:12" x14ac:dyDescent="0.25">
      <c r="C127" s="1"/>
      <c r="D127" s="1"/>
    </row>
    <row r="128" spans="1:12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ht="12.75" customHeight="1" x14ac:dyDescent="0.25">
      <c r="C131" s="1"/>
      <c r="D131" s="1"/>
    </row>
    <row r="132" spans="3:4" x14ac:dyDescent="0.25">
      <c r="C132" s="1"/>
      <c r="D132" s="1"/>
    </row>
    <row r="133" spans="3:4" x14ac:dyDescent="0.25">
      <c r="C133" s="1"/>
      <c r="D133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3:4" ht="15.75" customHeight="1" x14ac:dyDescent="0.25">
      <c r="C145" s="1"/>
      <c r="D145" s="1"/>
    </row>
    <row r="146" spans="3:4" x14ac:dyDescent="0.25">
      <c r="C146" s="1"/>
      <c r="D146" s="1"/>
    </row>
    <row r="147" spans="3:4" x14ac:dyDescent="0.25">
      <c r="C147" s="1"/>
      <c r="D147" s="1"/>
    </row>
    <row r="148" spans="3:4" x14ac:dyDescent="0.25">
      <c r="C148" s="1"/>
      <c r="D148" s="1"/>
    </row>
    <row r="149" spans="3:4" x14ac:dyDescent="0.25">
      <c r="C149" s="1"/>
      <c r="D149" s="1"/>
    </row>
    <row r="150" spans="3:4" ht="12.75" customHeight="1" x14ac:dyDescent="0.25">
      <c r="C150" s="1"/>
      <c r="D150" s="1"/>
    </row>
    <row r="151" spans="3:4" x14ac:dyDescent="0.25">
      <c r="C151" s="1"/>
      <c r="D151" s="1"/>
    </row>
    <row r="152" spans="3:4" x14ac:dyDescent="0.25">
      <c r="C152" s="1"/>
      <c r="D152" s="1"/>
    </row>
    <row r="153" spans="3:4" x14ac:dyDescent="0.25">
      <c r="C153" s="1"/>
      <c r="D153" s="1"/>
    </row>
    <row r="154" spans="3:4" x14ac:dyDescent="0.25">
      <c r="C154" s="1"/>
      <c r="D154" s="1"/>
    </row>
    <row r="155" spans="3:4" x14ac:dyDescent="0.25">
      <c r="C155" s="1"/>
      <c r="D155" s="1"/>
    </row>
    <row r="156" spans="3:4" x14ac:dyDescent="0.25">
      <c r="C156" s="1"/>
      <c r="D156" s="1"/>
    </row>
    <row r="157" spans="3:4" x14ac:dyDescent="0.25">
      <c r="C157" s="1"/>
      <c r="D157" s="1"/>
    </row>
    <row r="158" spans="3:4" x14ac:dyDescent="0.25">
      <c r="C158" s="1"/>
      <c r="D158" s="1"/>
    </row>
    <row r="159" spans="3:4" x14ac:dyDescent="0.25">
      <c r="C159" s="1"/>
      <c r="D159" s="1"/>
    </row>
    <row r="160" spans="3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ht="12.75" customHeight="1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  <row r="178" spans="3:4" x14ac:dyDescent="0.25">
      <c r="C178" s="1"/>
      <c r="D178" s="1"/>
    </row>
    <row r="179" spans="3:4" x14ac:dyDescent="0.25">
      <c r="C179" s="1"/>
      <c r="D179" s="1"/>
    </row>
    <row r="180" spans="3:4" x14ac:dyDescent="0.25">
      <c r="C180" s="1"/>
      <c r="D180" s="1"/>
    </row>
    <row r="181" spans="3:4" x14ac:dyDescent="0.25">
      <c r="C181" s="1"/>
      <c r="D181" s="1"/>
    </row>
    <row r="182" spans="3:4" x14ac:dyDescent="0.25">
      <c r="C182" s="1"/>
      <c r="D182" s="1"/>
    </row>
    <row r="183" spans="3:4" x14ac:dyDescent="0.25">
      <c r="C183" s="1"/>
      <c r="D183" s="1"/>
    </row>
    <row r="184" spans="3:4" x14ac:dyDescent="0.25">
      <c r="C184" s="1"/>
      <c r="D184" s="1"/>
    </row>
    <row r="185" spans="3:4" x14ac:dyDescent="0.25">
      <c r="C185" s="1"/>
      <c r="D185" s="1"/>
    </row>
    <row r="186" spans="3:4" x14ac:dyDescent="0.25">
      <c r="C186" s="1"/>
      <c r="D186" s="1"/>
    </row>
    <row r="187" spans="3:4" ht="15.75" customHeight="1" x14ac:dyDescent="0.25">
      <c r="C187" s="1"/>
      <c r="D187" s="1"/>
    </row>
    <row r="188" spans="3:4" ht="12.75" customHeight="1" x14ac:dyDescent="0.25">
      <c r="C188" s="1"/>
      <c r="D188" s="1"/>
    </row>
    <row r="189" spans="3:4" x14ac:dyDescent="0.25">
      <c r="C189" s="1"/>
      <c r="D189" s="1"/>
    </row>
    <row r="190" spans="3:4" x14ac:dyDescent="0.25">
      <c r="C190" s="1"/>
      <c r="D190" s="1"/>
    </row>
    <row r="191" spans="3:4" x14ac:dyDescent="0.25">
      <c r="C191" s="1"/>
      <c r="D191" s="1"/>
    </row>
    <row r="192" spans="3:4" x14ac:dyDescent="0.25">
      <c r="C192" s="1"/>
      <c r="D192" s="1"/>
    </row>
    <row r="193" spans="3:4" x14ac:dyDescent="0.25">
      <c r="C193" s="1"/>
      <c r="D193" s="1"/>
    </row>
    <row r="194" spans="3:4" x14ac:dyDescent="0.25">
      <c r="C194" s="1"/>
      <c r="D194" s="1"/>
    </row>
    <row r="195" spans="3:4" x14ac:dyDescent="0.25">
      <c r="C195" s="1"/>
      <c r="D195" s="1"/>
    </row>
    <row r="196" spans="3:4" x14ac:dyDescent="0.25">
      <c r="C196" s="1"/>
      <c r="D196" s="1"/>
    </row>
    <row r="197" spans="3:4" x14ac:dyDescent="0.25">
      <c r="C197" s="1"/>
      <c r="D197" s="1"/>
    </row>
    <row r="198" spans="3:4" x14ac:dyDescent="0.25">
      <c r="C198" s="1"/>
      <c r="D198" s="1"/>
    </row>
    <row r="199" spans="3:4" x14ac:dyDescent="0.25">
      <c r="C199" s="1"/>
      <c r="D199" s="1"/>
    </row>
    <row r="200" spans="3:4" x14ac:dyDescent="0.25">
      <c r="C200" s="1"/>
      <c r="D200" s="1"/>
    </row>
    <row r="201" spans="3:4" x14ac:dyDescent="0.25">
      <c r="C201" s="1"/>
      <c r="D201" s="1"/>
    </row>
    <row r="202" spans="3:4" x14ac:dyDescent="0.25">
      <c r="C202" s="1"/>
      <c r="D202" s="1"/>
    </row>
    <row r="203" spans="3:4" x14ac:dyDescent="0.25">
      <c r="C203" s="1"/>
      <c r="D203" s="1"/>
    </row>
    <row r="204" spans="3:4" x14ac:dyDescent="0.25">
      <c r="C204" s="1"/>
      <c r="D204" s="1"/>
    </row>
    <row r="205" spans="3:4" x14ac:dyDescent="0.25">
      <c r="C205" s="1"/>
      <c r="D205" s="1"/>
    </row>
    <row r="206" spans="3:4" x14ac:dyDescent="0.25">
      <c r="C206" s="1"/>
      <c r="D206" s="1"/>
    </row>
    <row r="207" spans="3:4" ht="12.75" customHeight="1" x14ac:dyDescent="0.25">
      <c r="C207" s="1"/>
      <c r="D207" s="1"/>
    </row>
    <row r="208" spans="3:4" x14ac:dyDescent="0.25">
      <c r="C208" s="1"/>
      <c r="D208" s="1"/>
    </row>
    <row r="209" spans="3:4" x14ac:dyDescent="0.25">
      <c r="C209" s="1"/>
      <c r="D209" s="1"/>
    </row>
    <row r="210" spans="3:4" x14ac:dyDescent="0.25">
      <c r="C210" s="1"/>
      <c r="D210" s="1"/>
    </row>
    <row r="211" spans="3:4" x14ac:dyDescent="0.25">
      <c r="C211" s="1"/>
      <c r="D211" s="1"/>
    </row>
    <row r="212" spans="3:4" x14ac:dyDescent="0.25">
      <c r="C212" s="1"/>
      <c r="D212" s="1"/>
    </row>
    <row r="213" spans="3:4" x14ac:dyDescent="0.25">
      <c r="C213" s="1"/>
      <c r="D213" s="1"/>
    </row>
    <row r="214" spans="3:4" x14ac:dyDescent="0.25">
      <c r="C214" s="1"/>
      <c r="D214" s="1"/>
    </row>
    <row r="215" spans="3:4" x14ac:dyDescent="0.25">
      <c r="C215" s="1"/>
      <c r="D215" s="1"/>
    </row>
    <row r="216" spans="3:4" x14ac:dyDescent="0.25">
      <c r="C216" s="1"/>
      <c r="D216" s="1"/>
    </row>
    <row r="217" spans="3:4" x14ac:dyDescent="0.25">
      <c r="C217" s="1"/>
      <c r="D217" s="1"/>
    </row>
    <row r="218" spans="3:4" x14ac:dyDescent="0.25">
      <c r="C218" s="1"/>
      <c r="D218" s="1"/>
    </row>
    <row r="219" spans="3:4" x14ac:dyDescent="0.25">
      <c r="C219" s="1"/>
      <c r="D219" s="1"/>
    </row>
    <row r="220" spans="3:4" x14ac:dyDescent="0.25">
      <c r="C220" s="1"/>
      <c r="D220" s="1"/>
    </row>
    <row r="221" spans="3:4" x14ac:dyDescent="0.25">
      <c r="C221" s="1"/>
      <c r="D221" s="1"/>
    </row>
    <row r="222" spans="3:4" x14ac:dyDescent="0.25">
      <c r="C222" s="1"/>
      <c r="D222" s="1"/>
    </row>
    <row r="223" spans="3:4" x14ac:dyDescent="0.25">
      <c r="C223" s="1"/>
      <c r="D223" s="1"/>
    </row>
    <row r="224" spans="3:4" x14ac:dyDescent="0.25">
      <c r="C224" s="1"/>
      <c r="D224" s="1"/>
    </row>
    <row r="225" spans="3:4" x14ac:dyDescent="0.25">
      <c r="C225" s="1"/>
      <c r="D225" s="1"/>
    </row>
    <row r="226" spans="3:4" ht="12.75" customHeight="1" x14ac:dyDescent="0.25">
      <c r="C226" s="1"/>
      <c r="D226" s="1"/>
    </row>
    <row r="227" spans="3:4" x14ac:dyDescent="0.25">
      <c r="C227" s="1"/>
      <c r="D227" s="1"/>
    </row>
    <row r="228" spans="3:4" x14ac:dyDescent="0.25">
      <c r="C228" s="1"/>
      <c r="D228" s="1"/>
    </row>
    <row r="229" spans="3:4" ht="15.75" customHeight="1" x14ac:dyDescent="0.25">
      <c r="C229" s="1"/>
      <c r="D229" s="1"/>
    </row>
    <row r="230" spans="3:4" x14ac:dyDescent="0.25">
      <c r="C230" s="1"/>
      <c r="D230" s="1"/>
    </row>
    <row r="231" spans="3:4" x14ac:dyDescent="0.25">
      <c r="C231" s="1"/>
      <c r="D231" s="1"/>
    </row>
    <row r="232" spans="3:4" x14ac:dyDescent="0.25">
      <c r="C232" s="1"/>
      <c r="D232" s="1"/>
    </row>
    <row r="233" spans="3:4" x14ac:dyDescent="0.25">
      <c r="C233" s="1"/>
      <c r="D233" s="1"/>
    </row>
    <row r="234" spans="3:4" x14ac:dyDescent="0.25">
      <c r="C234" s="1"/>
      <c r="D234" s="1"/>
    </row>
    <row r="235" spans="3:4" x14ac:dyDescent="0.25">
      <c r="C235" s="1"/>
      <c r="D235" s="1"/>
    </row>
    <row r="236" spans="3:4" x14ac:dyDescent="0.25">
      <c r="C236" s="1"/>
      <c r="D236" s="1"/>
    </row>
    <row r="237" spans="3:4" x14ac:dyDescent="0.25">
      <c r="C237" s="1"/>
      <c r="D237" s="1"/>
    </row>
    <row r="238" spans="3:4" x14ac:dyDescent="0.25">
      <c r="C238" s="1"/>
      <c r="D238" s="1"/>
    </row>
    <row r="239" spans="3:4" x14ac:dyDescent="0.25">
      <c r="C239" s="1"/>
      <c r="D239" s="1"/>
    </row>
    <row r="240" spans="3:4" x14ac:dyDescent="0.25">
      <c r="C240" s="1"/>
      <c r="D240" s="1"/>
    </row>
    <row r="241" spans="3:4" x14ac:dyDescent="0.25">
      <c r="C241" s="1"/>
      <c r="D241" s="1"/>
    </row>
    <row r="242" spans="3:4" x14ac:dyDescent="0.25">
      <c r="C242" s="1"/>
      <c r="D242" s="1"/>
    </row>
    <row r="243" spans="3:4" x14ac:dyDescent="0.25">
      <c r="C243" s="1"/>
      <c r="D243" s="1"/>
    </row>
    <row r="244" spans="3:4" x14ac:dyDescent="0.25">
      <c r="C244" s="1"/>
      <c r="D244" s="1"/>
    </row>
    <row r="245" spans="3:4" ht="12.75" customHeight="1" x14ac:dyDescent="0.25">
      <c r="C245" s="1"/>
      <c r="D245" s="1"/>
    </row>
    <row r="246" spans="3:4" x14ac:dyDescent="0.25">
      <c r="C246" s="1"/>
      <c r="D246" s="1"/>
    </row>
    <row r="247" spans="3:4" x14ac:dyDescent="0.25">
      <c r="C247" s="1"/>
      <c r="D247" s="1"/>
    </row>
    <row r="248" spans="3:4" x14ac:dyDescent="0.25">
      <c r="C248" s="1"/>
      <c r="D248" s="1"/>
    </row>
    <row r="249" spans="3:4" x14ac:dyDescent="0.25">
      <c r="C249" s="1"/>
      <c r="D249" s="1"/>
    </row>
    <row r="250" spans="3:4" x14ac:dyDescent="0.25">
      <c r="C250" s="1"/>
      <c r="D250" s="1"/>
    </row>
    <row r="251" spans="3:4" x14ac:dyDescent="0.25">
      <c r="C251" s="1"/>
      <c r="D251" s="1"/>
    </row>
    <row r="252" spans="3:4" x14ac:dyDescent="0.25">
      <c r="C252" s="1"/>
      <c r="D252" s="1"/>
    </row>
    <row r="253" spans="3:4" x14ac:dyDescent="0.25">
      <c r="C253" s="1"/>
      <c r="D253" s="1"/>
    </row>
    <row r="254" spans="3:4" x14ac:dyDescent="0.25">
      <c r="C254" s="1"/>
      <c r="D254" s="1"/>
    </row>
    <row r="255" spans="3:4" x14ac:dyDescent="0.25">
      <c r="C255" s="1"/>
      <c r="D255" s="1"/>
    </row>
    <row r="256" spans="3:4" x14ac:dyDescent="0.25">
      <c r="C256" s="1"/>
      <c r="D256" s="1"/>
    </row>
    <row r="257" spans="3:4" x14ac:dyDescent="0.25">
      <c r="C257" s="1"/>
      <c r="D257" s="1"/>
    </row>
    <row r="258" spans="3:4" x14ac:dyDescent="0.25">
      <c r="C258" s="1"/>
      <c r="D258" s="1"/>
    </row>
    <row r="259" spans="3:4" x14ac:dyDescent="0.25">
      <c r="C259" s="1"/>
      <c r="D259" s="1"/>
    </row>
    <row r="260" spans="3:4" x14ac:dyDescent="0.25">
      <c r="C260" s="1"/>
      <c r="D260" s="1"/>
    </row>
    <row r="261" spans="3:4" x14ac:dyDescent="0.25">
      <c r="C261" s="1"/>
      <c r="D261" s="1"/>
    </row>
    <row r="262" spans="3:4" x14ac:dyDescent="0.25">
      <c r="C262" s="1"/>
      <c r="D262" s="1"/>
    </row>
    <row r="263" spans="3:4" x14ac:dyDescent="0.25">
      <c r="C263" s="1"/>
      <c r="D263" s="1"/>
    </row>
    <row r="264" spans="3:4" ht="12.75" customHeight="1" x14ac:dyDescent="0.25">
      <c r="C264" s="1"/>
      <c r="D264" s="1"/>
    </row>
    <row r="265" spans="3:4" x14ac:dyDescent="0.25">
      <c r="C265" s="1"/>
      <c r="D265" s="1"/>
    </row>
    <row r="266" spans="3:4" x14ac:dyDescent="0.25">
      <c r="C266" s="1"/>
      <c r="D266" s="1"/>
    </row>
    <row r="267" spans="3:4" x14ac:dyDescent="0.25">
      <c r="C267" s="1"/>
      <c r="D267" s="1"/>
    </row>
    <row r="268" spans="3:4" x14ac:dyDescent="0.25">
      <c r="C268" s="1"/>
      <c r="D268" s="1"/>
    </row>
    <row r="269" spans="3:4" x14ac:dyDescent="0.25">
      <c r="C269" s="1"/>
      <c r="D269" s="1"/>
    </row>
    <row r="270" spans="3:4" x14ac:dyDescent="0.25">
      <c r="C270" s="1"/>
      <c r="D270" s="1"/>
    </row>
    <row r="271" spans="3:4" ht="15.75" customHeight="1" x14ac:dyDescent="0.25">
      <c r="C271" s="1"/>
      <c r="D271" s="1"/>
    </row>
    <row r="272" spans="3:4" x14ac:dyDescent="0.25">
      <c r="C272" s="1"/>
      <c r="D272" s="1"/>
    </row>
    <row r="273" spans="3:4" x14ac:dyDescent="0.25">
      <c r="C273" s="1"/>
      <c r="D273" s="1"/>
    </row>
    <row r="274" spans="3:4" x14ac:dyDescent="0.25">
      <c r="C274" s="1"/>
      <c r="D274" s="1"/>
    </row>
    <row r="275" spans="3:4" x14ac:dyDescent="0.25">
      <c r="C275" s="1"/>
      <c r="D275" s="1"/>
    </row>
    <row r="276" spans="3:4" x14ac:dyDescent="0.25">
      <c r="C276" s="1"/>
      <c r="D276" s="1"/>
    </row>
    <row r="277" spans="3:4" x14ac:dyDescent="0.25">
      <c r="C277" s="1"/>
      <c r="D277" s="1"/>
    </row>
    <row r="278" spans="3:4" x14ac:dyDescent="0.25">
      <c r="C278" s="1"/>
      <c r="D278" s="1"/>
    </row>
    <row r="279" spans="3:4" x14ac:dyDescent="0.25">
      <c r="C279" s="1"/>
      <c r="D279" s="1"/>
    </row>
    <row r="280" spans="3:4" x14ac:dyDescent="0.25">
      <c r="C280" s="1"/>
      <c r="D280" s="1"/>
    </row>
    <row r="281" spans="3:4" x14ac:dyDescent="0.25">
      <c r="C281" s="1"/>
      <c r="D281" s="1"/>
    </row>
    <row r="282" spans="3:4" x14ac:dyDescent="0.25">
      <c r="C282" s="1"/>
      <c r="D282" s="1"/>
    </row>
    <row r="283" spans="3:4" ht="12.75" customHeight="1" x14ac:dyDescent="0.25">
      <c r="C283" s="1"/>
      <c r="D283" s="1"/>
    </row>
    <row r="284" spans="3:4" x14ac:dyDescent="0.25">
      <c r="C284" s="1"/>
      <c r="D284" s="1"/>
    </row>
    <row r="285" spans="3:4" x14ac:dyDescent="0.25">
      <c r="C285" s="1"/>
      <c r="D285" s="1"/>
    </row>
    <row r="286" spans="3:4" x14ac:dyDescent="0.25">
      <c r="C286" s="1"/>
      <c r="D286" s="1"/>
    </row>
    <row r="287" spans="3:4" x14ac:dyDescent="0.25">
      <c r="C287" s="1"/>
      <c r="D287" s="1"/>
    </row>
    <row r="288" spans="3:4" x14ac:dyDescent="0.25">
      <c r="C288" s="1"/>
      <c r="D288" s="1"/>
    </row>
    <row r="289" spans="3:4" x14ac:dyDescent="0.25">
      <c r="C289" s="1"/>
      <c r="D289" s="1"/>
    </row>
    <row r="290" spans="3:4" x14ac:dyDescent="0.25">
      <c r="C290" s="1"/>
      <c r="D290" s="1"/>
    </row>
    <row r="291" spans="3:4" x14ac:dyDescent="0.25">
      <c r="C291" s="1"/>
      <c r="D291" s="1"/>
    </row>
    <row r="292" spans="3:4" x14ac:dyDescent="0.25">
      <c r="C292" s="1"/>
      <c r="D292" s="1"/>
    </row>
    <row r="293" spans="3:4" x14ac:dyDescent="0.25">
      <c r="C293" s="1"/>
      <c r="D293" s="1"/>
    </row>
    <row r="294" spans="3:4" x14ac:dyDescent="0.25">
      <c r="C294" s="1"/>
      <c r="D294" s="1"/>
    </row>
    <row r="295" spans="3:4" x14ac:dyDescent="0.25">
      <c r="C295" s="1"/>
      <c r="D295" s="1"/>
    </row>
    <row r="296" spans="3:4" x14ac:dyDescent="0.25">
      <c r="C296" s="1"/>
      <c r="D296" s="1"/>
    </row>
    <row r="297" spans="3:4" x14ac:dyDescent="0.25">
      <c r="C297" s="1"/>
      <c r="D297" s="1"/>
    </row>
    <row r="298" spans="3:4" x14ac:dyDescent="0.25">
      <c r="C298" s="1"/>
      <c r="D298" s="1"/>
    </row>
    <row r="299" spans="3:4" x14ac:dyDescent="0.25">
      <c r="C299" s="1"/>
      <c r="D299" s="1"/>
    </row>
    <row r="300" spans="3:4" x14ac:dyDescent="0.25">
      <c r="C300" s="1"/>
      <c r="D300" s="1"/>
    </row>
    <row r="301" spans="3:4" x14ac:dyDescent="0.25">
      <c r="C301" s="1"/>
      <c r="D301" s="1"/>
    </row>
    <row r="302" spans="3:4" ht="12.75" customHeight="1" x14ac:dyDescent="0.25">
      <c r="C302" s="1"/>
      <c r="D302" s="1"/>
    </row>
    <row r="303" spans="3:4" x14ac:dyDescent="0.25">
      <c r="C303" s="1"/>
      <c r="D303" s="1"/>
    </row>
    <row r="304" spans="3:4" x14ac:dyDescent="0.25">
      <c r="C304" s="1"/>
      <c r="D304" s="1"/>
    </row>
    <row r="305" spans="3:4" x14ac:dyDescent="0.25">
      <c r="C305" s="1"/>
      <c r="D305" s="1"/>
    </row>
    <row r="306" spans="3:4" x14ac:dyDescent="0.25">
      <c r="C306" s="1"/>
      <c r="D306" s="1"/>
    </row>
    <row r="307" spans="3:4" x14ac:dyDescent="0.25">
      <c r="C307" s="1"/>
      <c r="D307" s="1"/>
    </row>
    <row r="308" spans="3:4" x14ac:dyDescent="0.25">
      <c r="C308" s="1"/>
      <c r="D308" s="1"/>
    </row>
    <row r="309" spans="3:4" x14ac:dyDescent="0.25">
      <c r="C309" s="1"/>
      <c r="D309" s="1"/>
    </row>
    <row r="310" spans="3:4" x14ac:dyDescent="0.25">
      <c r="C310" s="1"/>
      <c r="D310" s="1"/>
    </row>
    <row r="311" spans="3:4" x14ac:dyDescent="0.25">
      <c r="C311" s="1"/>
      <c r="D311" s="1"/>
    </row>
    <row r="312" spans="3:4" x14ac:dyDescent="0.25">
      <c r="C312" s="1"/>
      <c r="D312" s="1"/>
    </row>
    <row r="313" spans="3:4" ht="15.75" customHeight="1" x14ac:dyDescent="0.25">
      <c r="C313" s="1"/>
      <c r="D313" s="1"/>
    </row>
    <row r="314" spans="3:4" x14ac:dyDescent="0.25">
      <c r="C314" s="1"/>
      <c r="D314" s="1"/>
    </row>
    <row r="315" spans="3:4" x14ac:dyDescent="0.25">
      <c r="C315" s="1"/>
      <c r="D315" s="1"/>
    </row>
    <row r="316" spans="3:4" x14ac:dyDescent="0.25">
      <c r="C316" s="1"/>
      <c r="D316" s="1"/>
    </row>
    <row r="317" spans="3:4" x14ac:dyDescent="0.25">
      <c r="C317" s="1"/>
      <c r="D317" s="1"/>
    </row>
    <row r="318" spans="3:4" x14ac:dyDescent="0.25">
      <c r="C318" s="1"/>
      <c r="D318" s="1"/>
    </row>
    <row r="319" spans="3:4" x14ac:dyDescent="0.25">
      <c r="C319" s="1"/>
      <c r="D319" s="1"/>
    </row>
    <row r="320" spans="3:4" x14ac:dyDescent="0.25">
      <c r="C320" s="1"/>
      <c r="D320" s="1"/>
    </row>
    <row r="321" spans="3:4" ht="12.75" customHeight="1" x14ac:dyDescent="0.25">
      <c r="C321" s="1"/>
      <c r="D321" s="1"/>
    </row>
    <row r="322" spans="3:4" x14ac:dyDescent="0.25">
      <c r="C322" s="1"/>
      <c r="D322" s="1"/>
    </row>
    <row r="323" spans="3:4" x14ac:dyDescent="0.25">
      <c r="C323" s="1"/>
      <c r="D323" s="1"/>
    </row>
    <row r="324" spans="3:4" x14ac:dyDescent="0.25">
      <c r="C324" s="1"/>
      <c r="D324" s="1"/>
    </row>
    <row r="325" spans="3:4" x14ac:dyDescent="0.25">
      <c r="C325" s="1"/>
      <c r="D325" s="1"/>
    </row>
    <row r="326" spans="3:4" x14ac:dyDescent="0.25">
      <c r="C326" s="1"/>
      <c r="D326" s="1"/>
    </row>
    <row r="327" spans="3:4" x14ac:dyDescent="0.25">
      <c r="C327" s="1"/>
      <c r="D327" s="1"/>
    </row>
    <row r="328" spans="3:4" x14ac:dyDescent="0.25">
      <c r="C328" s="1"/>
      <c r="D328" s="1"/>
    </row>
    <row r="329" spans="3:4" x14ac:dyDescent="0.25">
      <c r="C329" s="1"/>
      <c r="D329" s="1"/>
    </row>
    <row r="330" spans="3:4" x14ac:dyDescent="0.25">
      <c r="C330" s="1"/>
      <c r="D330" s="1"/>
    </row>
    <row r="331" spans="3:4" x14ac:dyDescent="0.25">
      <c r="C331" s="1"/>
      <c r="D331" s="1"/>
    </row>
    <row r="332" spans="3:4" x14ac:dyDescent="0.25">
      <c r="C332" s="1"/>
      <c r="D332" s="1"/>
    </row>
    <row r="333" spans="3:4" x14ac:dyDescent="0.25">
      <c r="C333" s="1"/>
      <c r="D333" s="1"/>
    </row>
    <row r="334" spans="3:4" x14ac:dyDescent="0.25">
      <c r="C334" s="1"/>
      <c r="D334" s="1"/>
    </row>
    <row r="335" spans="3:4" x14ac:dyDescent="0.25">
      <c r="C335" s="1"/>
      <c r="D335" s="1"/>
    </row>
    <row r="336" spans="3:4" x14ac:dyDescent="0.25">
      <c r="C336" s="1"/>
      <c r="D336" s="1"/>
    </row>
    <row r="337" spans="3:4" x14ac:dyDescent="0.25">
      <c r="C337" s="1"/>
      <c r="D337" s="1"/>
    </row>
    <row r="338" spans="3:4" x14ac:dyDescent="0.25">
      <c r="C338" s="1"/>
      <c r="D338" s="1"/>
    </row>
    <row r="339" spans="3:4" x14ac:dyDescent="0.25">
      <c r="C339" s="1"/>
      <c r="D339" s="1"/>
    </row>
    <row r="340" spans="3:4" ht="12.75" customHeight="1" x14ac:dyDescent="0.25">
      <c r="C340" s="1"/>
      <c r="D340" s="1"/>
    </row>
    <row r="341" spans="3:4" x14ac:dyDescent="0.25">
      <c r="C341" s="1"/>
      <c r="D341" s="1"/>
    </row>
    <row r="342" spans="3:4" x14ac:dyDescent="0.25">
      <c r="C342" s="1"/>
      <c r="D342" s="1"/>
    </row>
    <row r="343" spans="3:4" x14ac:dyDescent="0.25">
      <c r="C343" s="1"/>
      <c r="D343" s="1"/>
    </row>
    <row r="344" spans="3:4" x14ac:dyDescent="0.25">
      <c r="C344" s="1"/>
      <c r="D344" s="1"/>
    </row>
    <row r="345" spans="3:4" x14ac:dyDescent="0.25">
      <c r="C345" s="1"/>
      <c r="D345" s="1"/>
    </row>
    <row r="346" spans="3:4" x14ac:dyDescent="0.25">
      <c r="C346" s="1"/>
      <c r="D346" s="1"/>
    </row>
    <row r="347" spans="3:4" x14ac:dyDescent="0.25">
      <c r="C347" s="1"/>
      <c r="D347" s="1"/>
    </row>
    <row r="348" spans="3:4" x14ac:dyDescent="0.25">
      <c r="C348" s="1"/>
      <c r="D348" s="1"/>
    </row>
    <row r="349" spans="3:4" x14ac:dyDescent="0.25">
      <c r="C349" s="1"/>
      <c r="D349" s="1"/>
    </row>
    <row r="350" spans="3:4" x14ac:dyDescent="0.25">
      <c r="C350" s="1"/>
      <c r="D350" s="1"/>
    </row>
    <row r="351" spans="3:4" x14ac:dyDescent="0.25">
      <c r="C351" s="1"/>
      <c r="D351" s="1"/>
    </row>
    <row r="352" spans="3:4" x14ac:dyDescent="0.25">
      <c r="C352" s="1"/>
      <c r="D352" s="1"/>
    </row>
    <row r="353" spans="3:4" x14ac:dyDescent="0.25">
      <c r="C353" s="1"/>
      <c r="D353" s="1"/>
    </row>
    <row r="354" spans="3:4" x14ac:dyDescent="0.25">
      <c r="C354" s="1"/>
      <c r="D354" s="1"/>
    </row>
    <row r="355" spans="3:4" x14ac:dyDescent="0.25">
      <c r="C355" s="1"/>
      <c r="D355" s="1"/>
    </row>
    <row r="356" spans="3:4" x14ac:dyDescent="0.25">
      <c r="C356" s="1"/>
      <c r="D356" s="1"/>
    </row>
    <row r="357" spans="3:4" x14ac:dyDescent="0.25">
      <c r="C357" s="1"/>
      <c r="D357" s="1"/>
    </row>
    <row r="358" spans="3:4" x14ac:dyDescent="0.25">
      <c r="C358" s="1"/>
      <c r="D358" s="1"/>
    </row>
    <row r="359" spans="3:4" x14ac:dyDescent="0.25">
      <c r="C359" s="1"/>
      <c r="D359" s="1"/>
    </row>
    <row r="360" spans="3:4" x14ac:dyDescent="0.25">
      <c r="C360" s="1"/>
      <c r="D360" s="1"/>
    </row>
    <row r="361" spans="3:4" x14ac:dyDescent="0.25">
      <c r="C361" s="1"/>
      <c r="D361" s="1"/>
    </row>
    <row r="362" spans="3:4" x14ac:dyDescent="0.25">
      <c r="C362" s="1"/>
      <c r="D362" s="1"/>
    </row>
    <row r="363" spans="3:4" x14ac:dyDescent="0.25">
      <c r="C363" s="1"/>
      <c r="D363" s="1"/>
    </row>
    <row r="364" spans="3:4" x14ac:dyDescent="0.25">
      <c r="C364" s="1"/>
      <c r="D364" s="1"/>
    </row>
    <row r="365" spans="3:4" x14ac:dyDescent="0.25">
      <c r="C365" s="1"/>
      <c r="D365" s="1"/>
    </row>
    <row r="366" spans="3:4" x14ac:dyDescent="0.25">
      <c r="C366" s="1"/>
      <c r="D366" s="1"/>
    </row>
    <row r="367" spans="3:4" x14ac:dyDescent="0.25">
      <c r="C367" s="1"/>
      <c r="D367" s="1"/>
    </row>
    <row r="368" spans="3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74" spans="3:4" x14ac:dyDescent="0.25">
      <c r="C374" s="1"/>
      <c r="D374" s="1"/>
    </row>
    <row r="375" spans="3:4" x14ac:dyDescent="0.25">
      <c r="C375" s="1"/>
      <c r="D375" s="1"/>
    </row>
    <row r="376" spans="3:4" x14ac:dyDescent="0.25">
      <c r="C376" s="1"/>
      <c r="D376" s="1"/>
    </row>
    <row r="377" spans="3:4" x14ac:dyDescent="0.25">
      <c r="C377" s="1"/>
      <c r="D377" s="1"/>
    </row>
    <row r="378" spans="3:4" x14ac:dyDescent="0.25">
      <c r="C378" s="1"/>
      <c r="D378" s="1"/>
    </row>
    <row r="379" spans="3:4" x14ac:dyDescent="0.25">
      <c r="C379" s="1"/>
      <c r="D379" s="1"/>
    </row>
    <row r="380" spans="3:4" x14ac:dyDescent="0.25">
      <c r="C380" s="1"/>
      <c r="D380" s="1"/>
    </row>
    <row r="381" spans="3:4" x14ac:dyDescent="0.25">
      <c r="C381" s="1"/>
      <c r="D381" s="1"/>
    </row>
    <row r="382" spans="3:4" x14ac:dyDescent="0.25">
      <c r="C382" s="1"/>
      <c r="D382" s="1"/>
    </row>
    <row r="383" spans="3:4" x14ac:dyDescent="0.25">
      <c r="C383" s="1"/>
      <c r="D383" s="1"/>
    </row>
    <row r="384" spans="3:4" x14ac:dyDescent="0.25">
      <c r="C384" s="1"/>
      <c r="D384" s="1"/>
    </row>
    <row r="385" spans="3:4" x14ac:dyDescent="0.25">
      <c r="C385" s="1"/>
      <c r="D385" s="1"/>
    </row>
    <row r="386" spans="3:4" x14ac:dyDescent="0.25">
      <c r="C386" s="1"/>
      <c r="D386" s="1"/>
    </row>
    <row r="387" spans="3:4" x14ac:dyDescent="0.25">
      <c r="C387" s="1"/>
      <c r="D387" s="1"/>
    </row>
    <row r="388" spans="3:4" x14ac:dyDescent="0.25">
      <c r="C388" s="1"/>
      <c r="D388" s="1"/>
    </row>
    <row r="389" spans="3:4" x14ac:dyDescent="0.25">
      <c r="C389" s="1"/>
      <c r="D389" s="1"/>
    </row>
    <row r="390" spans="3:4" x14ac:dyDescent="0.25">
      <c r="C390" s="1"/>
      <c r="D390" s="1"/>
    </row>
    <row r="391" spans="3:4" x14ac:dyDescent="0.25">
      <c r="C391" s="1"/>
      <c r="D391" s="1"/>
    </row>
    <row r="392" spans="3:4" x14ac:dyDescent="0.25">
      <c r="C392" s="1"/>
      <c r="D392" s="1"/>
    </row>
    <row r="393" spans="3:4" x14ac:dyDescent="0.25">
      <c r="C393" s="1"/>
      <c r="D393" s="1"/>
    </row>
    <row r="394" spans="3:4" x14ac:dyDescent="0.25">
      <c r="C394" s="1"/>
      <c r="D394" s="1"/>
    </row>
    <row r="395" spans="3:4" x14ac:dyDescent="0.25">
      <c r="C395" s="1"/>
      <c r="D395" s="1"/>
    </row>
    <row r="396" spans="3:4" x14ac:dyDescent="0.25">
      <c r="C396" s="1"/>
      <c r="D396" s="1"/>
    </row>
    <row r="397" spans="3:4" x14ac:dyDescent="0.25">
      <c r="C397" s="1"/>
      <c r="D397" s="1"/>
    </row>
    <row r="398" spans="3:4" x14ac:dyDescent="0.25">
      <c r="C398" s="1"/>
      <c r="D398" s="1"/>
    </row>
    <row r="399" spans="3:4" x14ac:dyDescent="0.25">
      <c r="C399" s="1"/>
      <c r="D399" s="1"/>
    </row>
    <row r="400" spans="3:4" x14ac:dyDescent="0.25">
      <c r="C400" s="1"/>
      <c r="D400" s="1"/>
    </row>
    <row r="401" spans="3:4" x14ac:dyDescent="0.25">
      <c r="C401" s="1"/>
      <c r="D401" s="1"/>
    </row>
    <row r="402" spans="3:4" x14ac:dyDescent="0.25">
      <c r="C402" s="1"/>
      <c r="D402" s="1"/>
    </row>
    <row r="403" spans="3:4" x14ac:dyDescent="0.25">
      <c r="C403" s="1"/>
      <c r="D403" s="1"/>
    </row>
    <row r="404" spans="3:4" x14ac:dyDescent="0.25">
      <c r="C404" s="1"/>
      <c r="D404" s="1"/>
    </row>
    <row r="405" spans="3:4" x14ac:dyDescent="0.25">
      <c r="C405" s="1"/>
      <c r="D405" s="1"/>
    </row>
    <row r="406" spans="3:4" x14ac:dyDescent="0.25">
      <c r="C406" s="1"/>
      <c r="D406" s="1"/>
    </row>
    <row r="407" spans="3:4" x14ac:dyDescent="0.25">
      <c r="C407" s="1"/>
      <c r="D407" s="1"/>
    </row>
    <row r="408" spans="3:4" x14ac:dyDescent="0.25">
      <c r="C408" s="1"/>
      <c r="D408" s="1"/>
    </row>
    <row r="409" spans="3:4" x14ac:dyDescent="0.25">
      <c r="C409" s="1"/>
      <c r="D409" s="1"/>
    </row>
    <row r="410" spans="3:4" x14ac:dyDescent="0.25">
      <c r="C410" s="1"/>
      <c r="D410" s="1"/>
    </row>
    <row r="411" spans="3:4" x14ac:dyDescent="0.25">
      <c r="C411" s="1"/>
      <c r="D411" s="1"/>
    </row>
    <row r="412" spans="3:4" x14ac:dyDescent="0.25">
      <c r="C412" s="1"/>
      <c r="D412" s="1"/>
    </row>
    <row r="413" spans="3:4" x14ac:dyDescent="0.25">
      <c r="C413" s="1"/>
      <c r="D413" s="1"/>
    </row>
    <row r="414" spans="3:4" x14ac:dyDescent="0.25">
      <c r="C414" s="1"/>
      <c r="D414" s="1"/>
    </row>
    <row r="415" spans="3:4" x14ac:dyDescent="0.25">
      <c r="C415" s="1"/>
      <c r="D415" s="1"/>
    </row>
    <row r="416" spans="3:4" x14ac:dyDescent="0.25">
      <c r="C416" s="1"/>
      <c r="D416" s="1"/>
    </row>
    <row r="417" spans="3:4" x14ac:dyDescent="0.25">
      <c r="C417" s="1"/>
      <c r="D417" s="1"/>
    </row>
    <row r="418" spans="3:4" x14ac:dyDescent="0.25">
      <c r="C418" s="1"/>
      <c r="D418" s="1"/>
    </row>
    <row r="419" spans="3:4" x14ac:dyDescent="0.25">
      <c r="C419" s="1"/>
      <c r="D419" s="1"/>
    </row>
    <row r="420" spans="3:4" x14ac:dyDescent="0.25">
      <c r="C420" s="1"/>
      <c r="D420" s="1"/>
    </row>
    <row r="421" spans="3:4" x14ac:dyDescent="0.25">
      <c r="C421" s="1"/>
      <c r="D421" s="1"/>
    </row>
    <row r="422" spans="3:4" x14ac:dyDescent="0.25">
      <c r="C422" s="1"/>
      <c r="D422" s="1"/>
    </row>
    <row r="423" spans="3:4" x14ac:dyDescent="0.25">
      <c r="C423" s="1"/>
      <c r="D423" s="1"/>
    </row>
    <row r="424" spans="3:4" x14ac:dyDescent="0.25">
      <c r="C424" s="1"/>
      <c r="D424" s="1"/>
    </row>
    <row r="425" spans="3:4" x14ac:dyDescent="0.25">
      <c r="C425" s="1"/>
      <c r="D425" s="1"/>
    </row>
    <row r="426" spans="3:4" x14ac:dyDescent="0.25">
      <c r="C426" s="1"/>
      <c r="D426" s="1"/>
    </row>
    <row r="427" spans="3:4" x14ac:dyDescent="0.25">
      <c r="C427" s="1"/>
      <c r="D427" s="1"/>
    </row>
    <row r="428" spans="3:4" x14ac:dyDescent="0.25">
      <c r="C428" s="1"/>
      <c r="D428" s="1"/>
    </row>
    <row r="429" spans="3:4" x14ac:dyDescent="0.25">
      <c r="C429" s="1"/>
      <c r="D429" s="1"/>
    </row>
    <row r="430" spans="3:4" x14ac:dyDescent="0.25">
      <c r="C430" s="1"/>
      <c r="D430" s="1"/>
    </row>
    <row r="431" spans="3:4" x14ac:dyDescent="0.25">
      <c r="C431" s="1"/>
      <c r="D431" s="1"/>
    </row>
    <row r="432" spans="3:4" x14ac:dyDescent="0.25">
      <c r="C432" s="1"/>
      <c r="D432" s="1"/>
    </row>
    <row r="433" spans="3:4" x14ac:dyDescent="0.25">
      <c r="C433" s="1"/>
      <c r="D433" s="1"/>
    </row>
    <row r="434" spans="3:4" x14ac:dyDescent="0.25">
      <c r="C434" s="1"/>
      <c r="D434" s="1"/>
    </row>
    <row r="435" spans="3:4" x14ac:dyDescent="0.25">
      <c r="C435" s="1"/>
      <c r="D435" s="1"/>
    </row>
    <row r="436" spans="3:4" x14ac:dyDescent="0.25">
      <c r="C436" s="1"/>
      <c r="D436" s="1"/>
    </row>
    <row r="437" spans="3:4" x14ac:dyDescent="0.25">
      <c r="C437" s="1"/>
      <c r="D437" s="1"/>
    </row>
    <row r="438" spans="3:4" x14ac:dyDescent="0.25">
      <c r="C438" s="1"/>
      <c r="D438" s="1"/>
    </row>
    <row r="439" spans="3:4" x14ac:dyDescent="0.25">
      <c r="C439" s="1"/>
      <c r="D439" s="1"/>
    </row>
    <row r="440" spans="3:4" x14ac:dyDescent="0.25">
      <c r="C440" s="1"/>
      <c r="D440" s="1"/>
    </row>
    <row r="441" spans="3:4" x14ac:dyDescent="0.25">
      <c r="C441" s="1"/>
      <c r="D441" s="1"/>
    </row>
    <row r="442" spans="3:4" x14ac:dyDescent="0.25">
      <c r="C442" s="1"/>
      <c r="D442" s="1"/>
    </row>
    <row r="443" spans="3:4" x14ac:dyDescent="0.25">
      <c r="C443" s="1"/>
      <c r="D443" s="1"/>
    </row>
    <row r="444" spans="3:4" x14ac:dyDescent="0.25">
      <c r="C444" s="1"/>
      <c r="D444" s="1"/>
    </row>
    <row r="445" spans="3:4" x14ac:dyDescent="0.25">
      <c r="C445" s="1"/>
      <c r="D445" s="1"/>
    </row>
    <row r="446" spans="3:4" x14ac:dyDescent="0.25">
      <c r="C446" s="1"/>
      <c r="D446" s="1"/>
    </row>
    <row r="447" spans="3:4" x14ac:dyDescent="0.25">
      <c r="C447" s="1"/>
      <c r="D447" s="1"/>
    </row>
    <row r="448" spans="3:4" x14ac:dyDescent="0.25">
      <c r="C448" s="1"/>
      <c r="D448" s="1"/>
    </row>
    <row r="449" spans="3:4" x14ac:dyDescent="0.25">
      <c r="C449" s="1"/>
      <c r="D449" s="1"/>
    </row>
    <row r="450" spans="3:4" x14ac:dyDescent="0.25">
      <c r="C450" s="1"/>
      <c r="D450" s="1"/>
    </row>
    <row r="451" spans="3:4" x14ac:dyDescent="0.25">
      <c r="C451" s="1"/>
      <c r="D451" s="1"/>
    </row>
    <row r="452" spans="3:4" x14ac:dyDescent="0.25">
      <c r="C452" s="1"/>
      <c r="D452" s="1"/>
    </row>
  </sheetData>
  <mergeCells count="16">
    <mergeCell ref="C1:E1"/>
    <mergeCell ref="H1:K1"/>
    <mergeCell ref="H2:K2"/>
    <mergeCell ref="C14:D14"/>
    <mergeCell ref="C23:D23"/>
    <mergeCell ref="C32:D32"/>
    <mergeCell ref="C41:D41"/>
    <mergeCell ref="C50:D50"/>
    <mergeCell ref="C59:D59"/>
    <mergeCell ref="C68:D68"/>
    <mergeCell ref="C114:E114"/>
    <mergeCell ref="C77:D77"/>
    <mergeCell ref="C86:D86"/>
    <mergeCell ref="C95:D95"/>
    <mergeCell ref="C104:D104"/>
    <mergeCell ref="C113:D11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ИМЯ</cp:lastModifiedBy>
  <cp:revision>3</cp:revision>
  <dcterms:created xsi:type="dcterms:W3CDTF">2022-05-16T14:23:56Z</dcterms:created>
  <dcterms:modified xsi:type="dcterms:W3CDTF">2026-01-19T16:19:41Z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