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аукцион 2021\31 лицей\"/>
    </mc:Choice>
  </mc:AlternateContent>
  <bookViews>
    <workbookView xWindow="0" yWindow="0" windowWidth="28800" windowHeight="12045"/>
  </bookViews>
  <sheets>
    <sheet name="65" sheetId="1" r:id="rId1"/>
  </sheets>
  <definedNames>
    <definedName name="_xlnm.Print_Area" localSheetId="0">'65'!$A$1:$O$163</definedName>
  </definedNames>
  <calcPr calcId="162913"/>
</workbook>
</file>

<file path=xl/calcChain.xml><?xml version="1.0" encoding="utf-8"?>
<calcChain xmlns="http://schemas.openxmlformats.org/spreadsheetml/2006/main">
  <c r="E73" i="1" l="1"/>
  <c r="F73" i="1"/>
  <c r="G73" i="1"/>
  <c r="H73" i="1"/>
  <c r="I73" i="1"/>
  <c r="J73" i="1"/>
  <c r="K73" i="1"/>
  <c r="L73" i="1"/>
  <c r="M73" i="1"/>
  <c r="N73" i="1"/>
  <c r="O73" i="1"/>
  <c r="D73" i="1"/>
  <c r="E37" i="1"/>
  <c r="F37" i="1"/>
  <c r="G37" i="1"/>
  <c r="H37" i="1"/>
  <c r="I37" i="1"/>
  <c r="J37" i="1"/>
  <c r="K37" i="1"/>
  <c r="L37" i="1"/>
  <c r="M37" i="1"/>
  <c r="N37" i="1"/>
  <c r="O37" i="1"/>
  <c r="D37" i="1"/>
  <c r="E149" i="1" l="1"/>
  <c r="F149" i="1"/>
  <c r="G149" i="1"/>
  <c r="H149" i="1"/>
  <c r="I149" i="1"/>
  <c r="J149" i="1"/>
  <c r="K149" i="1"/>
  <c r="L149" i="1"/>
  <c r="M149" i="1"/>
  <c r="N149" i="1"/>
  <c r="O149" i="1"/>
  <c r="D149" i="1"/>
  <c r="E140" i="1"/>
  <c r="F140" i="1"/>
  <c r="G140" i="1"/>
  <c r="H140" i="1"/>
  <c r="I140" i="1"/>
  <c r="J140" i="1"/>
  <c r="K140" i="1"/>
  <c r="L140" i="1"/>
  <c r="M140" i="1"/>
  <c r="N140" i="1"/>
  <c r="O140" i="1"/>
  <c r="D140" i="1"/>
  <c r="E132" i="1"/>
  <c r="F132" i="1"/>
  <c r="G132" i="1"/>
  <c r="H132" i="1"/>
  <c r="I132" i="1"/>
  <c r="J132" i="1"/>
  <c r="K132" i="1"/>
  <c r="L132" i="1"/>
  <c r="M132" i="1"/>
  <c r="N132" i="1"/>
  <c r="O132" i="1"/>
  <c r="D132" i="1"/>
  <c r="E125" i="1"/>
  <c r="F125" i="1"/>
  <c r="G125" i="1"/>
  <c r="H125" i="1"/>
  <c r="I125" i="1"/>
  <c r="J125" i="1"/>
  <c r="K125" i="1"/>
  <c r="L125" i="1"/>
  <c r="M125" i="1"/>
  <c r="N125" i="1"/>
  <c r="O125" i="1"/>
  <c r="D125" i="1"/>
  <c r="E118" i="1"/>
  <c r="F118" i="1"/>
  <c r="G118" i="1"/>
  <c r="H118" i="1"/>
  <c r="I118" i="1"/>
  <c r="J118" i="1"/>
  <c r="K118" i="1"/>
  <c r="L118" i="1"/>
  <c r="M118" i="1"/>
  <c r="N118" i="1"/>
  <c r="O118" i="1"/>
  <c r="D118" i="1"/>
  <c r="E108" i="1"/>
  <c r="F108" i="1"/>
  <c r="G108" i="1"/>
  <c r="H108" i="1"/>
  <c r="I108" i="1"/>
  <c r="J108" i="1"/>
  <c r="K108" i="1"/>
  <c r="L108" i="1"/>
  <c r="M108" i="1"/>
  <c r="N108" i="1"/>
  <c r="O108" i="1"/>
  <c r="D108" i="1"/>
  <c r="E101" i="1"/>
  <c r="F101" i="1"/>
  <c r="G101" i="1"/>
  <c r="H101" i="1"/>
  <c r="I101" i="1"/>
  <c r="J101" i="1"/>
  <c r="K101" i="1"/>
  <c r="L101" i="1"/>
  <c r="M101" i="1"/>
  <c r="N101" i="1"/>
  <c r="O101" i="1"/>
  <c r="D101" i="1"/>
  <c r="E93" i="1"/>
  <c r="F93" i="1"/>
  <c r="G93" i="1"/>
  <c r="H93" i="1"/>
  <c r="I93" i="1"/>
  <c r="J93" i="1"/>
  <c r="K93" i="1"/>
  <c r="L93" i="1"/>
  <c r="M93" i="1"/>
  <c r="N93" i="1"/>
  <c r="O93" i="1"/>
  <c r="D93" i="1"/>
  <c r="E87" i="1"/>
  <c r="F87" i="1"/>
  <c r="G87" i="1"/>
  <c r="H87" i="1"/>
  <c r="I87" i="1"/>
  <c r="J87" i="1"/>
  <c r="K87" i="1"/>
  <c r="L87" i="1"/>
  <c r="M87" i="1"/>
  <c r="N87" i="1"/>
  <c r="O87" i="1"/>
  <c r="D87" i="1"/>
  <c r="E80" i="1"/>
  <c r="F80" i="1"/>
  <c r="G80" i="1"/>
  <c r="H80" i="1"/>
  <c r="I80" i="1"/>
  <c r="J80" i="1"/>
  <c r="K80" i="1"/>
  <c r="L80" i="1"/>
  <c r="M80" i="1"/>
  <c r="N80" i="1"/>
  <c r="O80" i="1"/>
  <c r="D80" i="1"/>
  <c r="E66" i="1"/>
  <c r="F66" i="1"/>
  <c r="G66" i="1"/>
  <c r="H66" i="1"/>
  <c r="I66" i="1"/>
  <c r="J66" i="1"/>
  <c r="K66" i="1"/>
  <c r="L66" i="1"/>
  <c r="M66" i="1"/>
  <c r="N66" i="1"/>
  <c r="O66" i="1"/>
  <c r="D66" i="1"/>
  <c r="E59" i="1"/>
  <c r="F59" i="1"/>
  <c r="G59" i="1"/>
  <c r="H59" i="1"/>
  <c r="I59" i="1"/>
  <c r="J59" i="1"/>
  <c r="K59" i="1"/>
  <c r="L59" i="1"/>
  <c r="M59" i="1"/>
  <c r="N59" i="1"/>
  <c r="O59" i="1"/>
  <c r="D59" i="1"/>
  <c r="E50" i="1"/>
  <c r="F50" i="1"/>
  <c r="G50" i="1"/>
  <c r="H50" i="1"/>
  <c r="I50" i="1"/>
  <c r="J50" i="1"/>
  <c r="K50" i="1"/>
  <c r="L50" i="1"/>
  <c r="M50" i="1"/>
  <c r="N50" i="1"/>
  <c r="O50" i="1"/>
  <c r="D50" i="1"/>
  <c r="E43" i="1"/>
  <c r="F43" i="1"/>
  <c r="G43" i="1"/>
  <c r="H43" i="1"/>
  <c r="I43" i="1"/>
  <c r="J43" i="1"/>
  <c r="K43" i="1"/>
  <c r="L43" i="1"/>
  <c r="M43" i="1"/>
  <c r="N43" i="1"/>
  <c r="O43" i="1"/>
  <c r="D43" i="1"/>
  <c r="E30" i="1"/>
  <c r="F30" i="1"/>
  <c r="G30" i="1"/>
  <c r="H30" i="1"/>
  <c r="I30" i="1"/>
  <c r="J30" i="1"/>
  <c r="K30" i="1"/>
  <c r="L30" i="1"/>
  <c r="M30" i="1"/>
  <c r="N30" i="1"/>
  <c r="O30" i="1"/>
  <c r="D30" i="1"/>
  <c r="E21" i="1"/>
  <c r="F21" i="1"/>
  <c r="G21" i="1"/>
  <c r="H21" i="1"/>
  <c r="I21" i="1"/>
  <c r="J21" i="1"/>
  <c r="K21" i="1"/>
  <c r="L21" i="1"/>
  <c r="M21" i="1"/>
  <c r="N21" i="1"/>
  <c r="O21" i="1"/>
  <c r="D21" i="1"/>
  <c r="E12" i="1"/>
  <c r="F12" i="1"/>
  <c r="G12" i="1"/>
  <c r="H12" i="1"/>
  <c r="I12" i="1"/>
  <c r="J12" i="1"/>
  <c r="K12" i="1"/>
  <c r="L12" i="1"/>
  <c r="M12" i="1"/>
  <c r="N12" i="1"/>
  <c r="O12" i="1"/>
  <c r="D12" i="1"/>
  <c r="E4" i="1" l="1"/>
  <c r="F4" i="1"/>
  <c r="G4" i="1"/>
  <c r="H4" i="1"/>
  <c r="I4" i="1"/>
  <c r="J4" i="1"/>
  <c r="K4" i="1"/>
  <c r="L4" i="1"/>
  <c r="M4" i="1"/>
  <c r="N4" i="1"/>
  <c r="O4" i="1"/>
  <c r="D4" i="1"/>
  <c r="E157" i="1" l="1"/>
  <c r="E159" i="1" s="1"/>
  <c r="F157" i="1"/>
  <c r="F159" i="1" s="1"/>
  <c r="G157" i="1"/>
  <c r="G159" i="1" s="1"/>
  <c r="H157" i="1"/>
  <c r="H159" i="1" s="1"/>
  <c r="I157" i="1"/>
  <c r="I159" i="1" s="1"/>
  <c r="J157" i="1"/>
  <c r="J159" i="1" s="1"/>
  <c r="K157" i="1"/>
  <c r="K159" i="1" s="1"/>
  <c r="L157" i="1"/>
  <c r="L159" i="1" s="1"/>
  <c r="M157" i="1"/>
  <c r="M159" i="1" s="1"/>
  <c r="N157" i="1"/>
  <c r="N159" i="1" s="1"/>
  <c r="O157" i="1"/>
  <c r="O159" i="1" s="1"/>
  <c r="D157" i="1"/>
  <c r="D159" i="1" s="1"/>
</calcChain>
</file>

<file path=xl/sharedStrings.xml><?xml version="1.0" encoding="utf-8"?>
<sst xmlns="http://schemas.openxmlformats.org/spreadsheetml/2006/main" count="900" uniqueCount="401">
  <si>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</si>
  <si>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</si>
  <si>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</si>
  <si>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</si>
  <si>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</si>
  <si>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</si>
  <si>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</si>
  <si>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</si>
  <si>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</si>
  <si>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</si>
  <si>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</si>
  <si>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</si>
  <si>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ОБЕД</t>
  </si>
  <si>
    <t>Макаронные изделия отварные</t>
  </si>
  <si>
    <t>ЭНЕРГЕТИЧЕСКАЯ И ПИЩЕВАЯ ЦЕННОСТЬ ЗА ДЕНЬ</t>
  </si>
  <si>
    <t>Суп из овощей со сметаной</t>
  </si>
  <si>
    <t>Напиток "Лимонад"</t>
  </si>
  <si>
    <t>Масса</t>
  </si>
  <si>
    <t>порции</t>
  </si>
  <si>
    <t>3</t>
  </si>
  <si>
    <t>200</t>
  </si>
  <si>
    <t>20</t>
  </si>
  <si>
    <t>Пищевые вещества,г.</t>
  </si>
  <si>
    <t>Б</t>
  </si>
  <si>
    <t>4</t>
  </si>
  <si>
    <t>5,68</t>
  </si>
  <si>
    <t>1,52</t>
  </si>
  <si>
    <t>2,55</t>
  </si>
  <si>
    <t>0,74</t>
  </si>
  <si>
    <t>1,45</t>
  </si>
  <si>
    <t>2,14</t>
  </si>
  <si>
    <t>16,79</t>
  </si>
  <si>
    <t>0,14</t>
  </si>
  <si>
    <t>Ж</t>
  </si>
  <si>
    <t>5</t>
  </si>
  <si>
    <t>7,32</t>
  </si>
  <si>
    <t>0,16</t>
  </si>
  <si>
    <t>6,08</t>
  </si>
  <si>
    <t>3,74</t>
  </si>
  <si>
    <t>5,97</t>
  </si>
  <si>
    <t>У</t>
  </si>
  <si>
    <t>6</t>
  </si>
  <si>
    <t>9,84</t>
  </si>
  <si>
    <t>17,30</t>
  </si>
  <si>
    <t>36,05</t>
  </si>
  <si>
    <t>41,02</t>
  </si>
  <si>
    <t>11,48</t>
  </si>
  <si>
    <t>25,17</t>
  </si>
  <si>
    <t>7</t>
  </si>
  <si>
    <t>46,88</t>
  </si>
  <si>
    <t>133,96</t>
  </si>
  <si>
    <t>200,51</t>
  </si>
  <si>
    <t>168,45</t>
  </si>
  <si>
    <t>108,13</t>
  </si>
  <si>
    <t>101,21</t>
  </si>
  <si>
    <t>Витамины (мп)</t>
  </si>
  <si>
    <t>В1</t>
  </si>
  <si>
    <t>8</t>
  </si>
  <si>
    <t>0,18</t>
  </si>
  <si>
    <t>0,02</t>
  </si>
  <si>
    <t>0,11</t>
  </si>
  <si>
    <t>0,09</t>
  </si>
  <si>
    <t>0,05</t>
  </si>
  <si>
    <t>0,25</t>
  </si>
  <si>
    <t>0,10</t>
  </si>
  <si>
    <t>0,01</t>
  </si>
  <si>
    <t>С</t>
  </si>
  <si>
    <t>9</t>
  </si>
  <si>
    <t>1,96</t>
  </si>
  <si>
    <t>21,34</t>
  </si>
  <si>
    <t>9,00</t>
  </si>
  <si>
    <t>А</t>
  </si>
  <si>
    <t>10</t>
  </si>
  <si>
    <t>20,00</t>
  </si>
  <si>
    <t>Е</t>
  </si>
  <si>
    <t>11</t>
  </si>
  <si>
    <t>0,55</t>
  </si>
  <si>
    <t>2,04</t>
  </si>
  <si>
    <t>0,82</t>
  </si>
  <si>
    <t>9,34</t>
  </si>
  <si>
    <t>2,00</t>
  </si>
  <si>
    <t>Минеральные вещества (мп)</t>
  </si>
  <si>
    <t>Са</t>
  </si>
  <si>
    <t>12</t>
  </si>
  <si>
    <t>0,51</t>
  </si>
  <si>
    <t>4,00</t>
  </si>
  <si>
    <t>25,90</t>
  </si>
  <si>
    <t>26,20</t>
  </si>
  <si>
    <t>30,80</t>
  </si>
  <si>
    <t>5,82</t>
  </si>
  <si>
    <t>Р</t>
  </si>
  <si>
    <t>13</t>
  </si>
  <si>
    <t>2,87</t>
  </si>
  <si>
    <t>68,13</t>
  </si>
  <si>
    <t>45,61</t>
  </si>
  <si>
    <t>41,28</t>
  </si>
  <si>
    <t>51,54</t>
  </si>
  <si>
    <t>Мд</t>
  </si>
  <si>
    <t>14</t>
  </si>
  <si>
    <t>23,75</t>
  </si>
  <si>
    <t>8,21</t>
  </si>
  <si>
    <t>13,44</t>
  </si>
  <si>
    <t>21,58</t>
  </si>
  <si>
    <t>15</t>
  </si>
  <si>
    <t>0,22</t>
  </si>
  <si>
    <t>0,03</t>
  </si>
  <si>
    <t>1,02</t>
  </si>
  <si>
    <t>0,80</t>
  </si>
  <si>
    <t>1,87</t>
  </si>
  <si>
    <t>0,12</t>
  </si>
  <si>
    <t>ДЕНЬ 4.</t>
  </si>
  <si>
    <t>ДЕНЬ 5.</t>
  </si>
  <si>
    <t>Каша гречневая рассыпчатая</t>
  </si>
  <si>
    <t>Суп-лапша домашняя</t>
  </si>
  <si>
    <t>55/50</t>
  </si>
  <si>
    <t>200/5</t>
  </si>
  <si>
    <t>250</t>
  </si>
  <si>
    <t>0,06</t>
  </si>
  <si>
    <t>2,31</t>
  </si>
  <si>
    <t>8,79</t>
  </si>
  <si>
    <t>8,76</t>
  </si>
  <si>
    <t>1,15</t>
  </si>
  <si>
    <t>2,85</t>
  </si>
  <si>
    <t>5,90</t>
  </si>
  <si>
    <t>8,85</t>
  </si>
  <si>
    <t>5,36</t>
  </si>
  <si>
    <t>15,05</t>
  </si>
  <si>
    <t>7,80</t>
  </si>
  <si>
    <t>39,49</t>
  </si>
  <si>
    <t>20,01</t>
  </si>
  <si>
    <t>14,76</t>
  </si>
  <si>
    <t>11,60</t>
  </si>
  <si>
    <t>122,55</t>
  </si>
  <si>
    <t>145,92</t>
  </si>
  <si>
    <t>241,15</t>
  </si>
  <si>
    <t>84,60</t>
  </si>
  <si>
    <t>115,68</t>
  </si>
  <si>
    <t>46,83</t>
  </si>
  <si>
    <t>0,08</t>
  </si>
  <si>
    <t>0,07</t>
  </si>
  <si>
    <t>0,30</t>
  </si>
  <si>
    <t>0,24</t>
  </si>
  <si>
    <t>19,32</t>
  </si>
  <si>
    <t>0,40</t>
  </si>
  <si>
    <t>1,63</t>
  </si>
  <si>
    <t>1,54</t>
  </si>
  <si>
    <t>1,50</t>
  </si>
  <si>
    <t>1,66</t>
  </si>
  <si>
    <t>1,95</t>
  </si>
  <si>
    <t>2,21</t>
  </si>
  <si>
    <t>0,60</t>
  </si>
  <si>
    <t>1,91</t>
  </si>
  <si>
    <t>42,23</t>
  </si>
  <si>
    <t>7,54</t>
  </si>
  <si>
    <t>15,25</t>
  </si>
  <si>
    <t>47,85</t>
  </si>
  <si>
    <t>13,87</t>
  </si>
  <si>
    <t>3,90</t>
  </si>
  <si>
    <t>31,76</t>
  </si>
  <si>
    <t>6,72</t>
  </si>
  <si>
    <t>207,37</t>
  </si>
  <si>
    <t>27,46</t>
  </si>
  <si>
    <t>0,72</t>
  </si>
  <si>
    <t>13,48</t>
  </si>
  <si>
    <t>1,36</t>
  </si>
  <si>
    <t>138,05</t>
  </si>
  <si>
    <t>8,19</t>
  </si>
  <si>
    <t>1,14</t>
  </si>
  <si>
    <t>1,28</t>
  </si>
  <si>
    <t>1,79</t>
  </si>
  <si>
    <t>1,06</t>
  </si>
  <si>
    <t>0,37</t>
  </si>
  <si>
    <t>ДЕНЬ 6.</t>
  </si>
  <si>
    <t>ДЕНЬ 7.</t>
  </si>
  <si>
    <t>Суп картофельный с крупой,с сайрой</t>
  </si>
  <si>
    <t>50/50</t>
  </si>
  <si>
    <t>25/150</t>
  </si>
  <si>
    <t>2,07</t>
  </si>
  <si>
    <t>4,33</t>
  </si>
  <si>
    <t>0,13</t>
  </si>
  <si>
    <t>4,68</t>
  </si>
  <si>
    <t>9,23</t>
  </si>
  <si>
    <t>17,44</t>
  </si>
  <si>
    <t>98,24</t>
  </si>
  <si>
    <t>40,80</t>
  </si>
  <si>
    <t>129,17</t>
  </si>
  <si>
    <t>30,30</t>
  </si>
  <si>
    <t>16,50</t>
  </si>
  <si>
    <t>1,99</t>
  </si>
  <si>
    <t>1,46</t>
  </si>
  <si>
    <t>41,80</t>
  </si>
  <si>
    <t>22,75</t>
  </si>
  <si>
    <t>44,28</t>
  </si>
  <si>
    <t>97,35</t>
  </si>
  <si>
    <t>20,10</t>
  </si>
  <si>
    <t>31,20</t>
  </si>
  <si>
    <t>0,76</t>
  </si>
  <si>
    <t>ДЕНЬ 8.</t>
  </si>
  <si>
    <t>ДЕНЬ 9.</t>
  </si>
  <si>
    <t>Котлеты рубленые куриные с соусом</t>
  </si>
  <si>
    <t>70/30</t>
  </si>
  <si>
    <t>2,41</t>
  </si>
  <si>
    <t>10,23</t>
  </si>
  <si>
    <t>2,96</t>
  </si>
  <si>
    <t>6,76</t>
  </si>
  <si>
    <t>20,79</t>
  </si>
  <si>
    <t>16,34</t>
  </si>
  <si>
    <t>161,55</t>
  </si>
  <si>
    <t>121,24</t>
  </si>
  <si>
    <t>123,24</t>
  </si>
  <si>
    <t>135,88</t>
  </si>
  <si>
    <t>32,44</t>
  </si>
  <si>
    <t>16,98</t>
  </si>
  <si>
    <t>1,39</t>
  </si>
  <si>
    <t>2,78</t>
  </si>
  <si>
    <t>2,30</t>
  </si>
  <si>
    <t>15,20</t>
  </si>
  <si>
    <t>35,17</t>
  </si>
  <si>
    <t>43,20</t>
  </si>
  <si>
    <t>63,45</t>
  </si>
  <si>
    <t>58,99</t>
  </si>
  <si>
    <t>36,92</t>
  </si>
  <si>
    <t>24,05</t>
  </si>
  <si>
    <t>27,19</t>
  </si>
  <si>
    <t>15,23</t>
  </si>
  <si>
    <t>4,64</t>
  </si>
  <si>
    <t>4,43</t>
  </si>
  <si>
    <t>0,83</t>
  </si>
  <si>
    <t>0,98</t>
  </si>
  <si>
    <t>ДЕНЬ 10. ЭНЕРГЕТИЧЕСКАЯ И ПИЩЕВАЯ ЦЕННОСТЬ ЗА ДЕНЬ</t>
  </si>
  <si>
    <t>ДЕНЬ 11</t>
  </si>
  <si>
    <t>Суп картофельный с бобовыми</t>
  </si>
  <si>
    <t>Пюре картофельное</t>
  </si>
  <si>
    <t>5,47</t>
  </si>
  <si>
    <t>3,30</t>
  </si>
  <si>
    <t>4,83</t>
  </si>
  <si>
    <t>19,06</t>
  </si>
  <si>
    <t>22,03</t>
  </si>
  <si>
    <t>141,55</t>
  </si>
  <si>
    <t>140,20</t>
  </si>
  <si>
    <t>11,50</t>
  </si>
  <si>
    <t>11,14</t>
  </si>
  <si>
    <t>41,85</t>
  </si>
  <si>
    <t>40,38</t>
  </si>
  <si>
    <t>75,99</t>
  </si>
  <si>
    <t>16,70</t>
  </si>
  <si>
    <t>29,49</t>
  </si>
  <si>
    <t>1,78</t>
  </si>
  <si>
    <t>1,19</t>
  </si>
  <si>
    <t>1,17</t>
  </si>
  <si>
    <t>ДЕНЬ 12. ЭНЕРГЕТИЧЕСКАЯ И ПИЩЕВАЯ ЦЕННОСТЬ ЗАДЕНЬ</t>
  </si>
  <si>
    <t>60/50</t>
  </si>
  <si>
    <t>2,19</t>
  </si>
  <si>
    <t>14,72</t>
  </si>
  <si>
    <t>107,51</t>
  </si>
  <si>
    <t>0,38</t>
  </si>
  <si>
    <t>11,01</t>
  </si>
  <si>
    <t>ДЕНЬ 14. ЭНЕРГЕТИЧЕСКАЯ И ПИЩЕВАЯ ЦЕННОСТЬ ЗАДЕНЬ</t>
  </si>
  <si>
    <t>ДЕНЬ 15. ЭНЕРГЕТИЧЕСКАЯ И ПИЩЕВАЯ ЦЕННОСТЬ ЗАДЕНЬ</t>
  </si>
  <si>
    <t>2,51</t>
  </si>
  <si>
    <t>6,05</t>
  </si>
  <si>
    <t>15,30</t>
  </si>
  <si>
    <t>125,61</t>
  </si>
  <si>
    <t>26,29</t>
  </si>
  <si>
    <t>2,01</t>
  </si>
  <si>
    <t>35,15</t>
  </si>
  <si>
    <t>61,08</t>
  </si>
  <si>
    <t>25,65</t>
  </si>
  <si>
    <t>ДЕНЬ 16. ЭНЕРГЕТИЧЕСКАЯ И ПИЩЕВАЯ ЦЕННОСТЬ ЗАДЕНЬ</t>
  </si>
  <si>
    <t>ДЕНЬ 17. ЭНЕРГЕТИЧЕСКАЯ И ПИЩЕВАЯ ЦЕННОСТЬ ЗАДЕНЬ</t>
  </si>
  <si>
    <t>Пюре гороховое</t>
  </si>
  <si>
    <t>12,64</t>
  </si>
  <si>
    <t>16,40</t>
  </si>
  <si>
    <t>4,22</t>
  </si>
  <si>
    <t>10,08</t>
  </si>
  <si>
    <t>34,24</t>
  </si>
  <si>
    <t>179,30</t>
  </si>
  <si>
    <t>240,43</t>
  </si>
  <si>
    <t>0,58</t>
  </si>
  <si>
    <t>2,62</t>
  </si>
  <si>
    <t>4,04</t>
  </si>
  <si>
    <t>83,10</t>
  </si>
  <si>
    <t>12,76</t>
  </si>
  <si>
    <t>235,34</t>
  </si>
  <si>
    <t>26,49</t>
  </si>
  <si>
    <t>23,75</t>
  </si>
  <si>
    <t>76,02</t>
  </si>
  <si>
    <t>7,72</t>
  </si>
  <si>
    <t>4,85</t>
  </si>
  <si>
    <t>ДЕНЬ 18. ЭНЕРГЕТИЧЕСКАЯ И ПИЩЕВАЯ ЦЕННОСТЬ ЗАДЕНЬ</t>
  </si>
  <si>
    <t>ДЕНЬ 19. ЭНЕРГЕТИЧЕСКАЯ И ПИЩЕВАЯ ЦЕННОСТЬ ЗА ДЕНЬ</t>
  </si>
  <si>
    <t>0,85</t>
  </si>
  <si>
    <t>0,19</t>
  </si>
  <si>
    <t>44,31</t>
  </si>
  <si>
    <t>182,29</t>
  </si>
  <si>
    <t>30,20</t>
  </si>
  <si>
    <t>47,73</t>
  </si>
  <si>
    <t>15,54</t>
  </si>
  <si>
    <t>ИТОГОВАЯ ЭНЕРГЕТИЧЕСКАЯ И ПИЩЕВАЯ ЦЕННОСТЬ ЗА ПЕРИОД</t>
  </si>
  <si>
    <t>СРЕДНЯЯ ЭНЕРГЕТИЧЕСКАЯ И ПИЩЕВАЯ ЦЕННОСТЬ ЗА ПЕРИОД</t>
  </si>
  <si>
    <t>Содержание белков, жиров, углеводов в % от калорийности</t>
  </si>
  <si>
    <t>376/17</t>
  </si>
  <si>
    <t>96/17</t>
  </si>
  <si>
    <t>99/17</t>
  </si>
  <si>
    <t>291/17</t>
  </si>
  <si>
    <t>Fе</t>
  </si>
  <si>
    <t>82/17</t>
  </si>
  <si>
    <t>280/17</t>
  </si>
  <si>
    <t>302/17</t>
  </si>
  <si>
    <t>349/17</t>
  </si>
  <si>
    <t>113/17</t>
  </si>
  <si>
    <t>288/17</t>
  </si>
  <si>
    <t>247/06</t>
  </si>
  <si>
    <t>Щи из свежей капусты с картофелем со сметаной</t>
  </si>
  <si>
    <t>88/17</t>
  </si>
  <si>
    <t>348/17</t>
  </si>
  <si>
    <t>63/06</t>
  </si>
  <si>
    <t>295/17</t>
  </si>
  <si>
    <t>Суп картофельный с макаронными изделиями</t>
  </si>
  <si>
    <t>103/17</t>
  </si>
  <si>
    <t xml:space="preserve">Рагу овощное </t>
  </si>
  <si>
    <t>143/17</t>
  </si>
  <si>
    <t>35/06</t>
  </si>
  <si>
    <t>309/17</t>
  </si>
  <si>
    <t>102/17</t>
  </si>
  <si>
    <t>312/17</t>
  </si>
  <si>
    <t>95/17</t>
  </si>
  <si>
    <t>260/17</t>
  </si>
  <si>
    <t>306/17</t>
  </si>
  <si>
    <t>279/17</t>
  </si>
  <si>
    <t>ТТК 212</t>
  </si>
  <si>
    <t>128/17</t>
  </si>
  <si>
    <t>ДЕНЬ 20. ЭНЕРГЕТИЧЕСКАЯ И ПИЩЕВАЯ ЦЕННОСТЬ ЗА ДЕНЬ</t>
  </si>
  <si>
    <r>
      <t xml:space="preserve">ДЕНЬ 13. </t>
    </r>
    <r>
      <rPr>
        <b/>
        <sz val="8.5"/>
        <rFont val="Arial"/>
        <family val="2"/>
        <charset val="204"/>
      </rPr>
      <t xml:space="preserve">ЭНЕРГЕТИЧЕСКАЯ И ПИЩЕВАЯ ЦЕННОСТЬ </t>
    </r>
    <r>
      <rPr>
        <b/>
        <sz val="7"/>
        <rFont val="Arial"/>
        <family val="2"/>
        <charset val="204"/>
      </rPr>
      <t xml:space="preserve">ЗА </t>
    </r>
    <r>
      <rPr>
        <b/>
        <sz val="8.5"/>
        <rFont val="Arial"/>
        <family val="2"/>
        <charset val="204"/>
      </rPr>
      <t>ДЕНЬ</t>
    </r>
  </si>
  <si>
    <t>Фрикадельки в соусе (фарш "Новый")</t>
  </si>
  <si>
    <t>Гуляш (свинина)</t>
  </si>
  <si>
    <t>Тефтели мясные (фарш "Новый")</t>
  </si>
  <si>
    <t>Энергет.цен (ккал)</t>
  </si>
  <si>
    <t>.ЭНЕРГЕТИЧЕСКАЯ И ПИЩЕВАЯ ЦЕННОСТЬ ЗА ДЕНЬ</t>
  </si>
  <si>
    <t>Хлеб ржаной</t>
  </si>
  <si>
    <t>Свекольник</t>
  </si>
  <si>
    <t>40/40</t>
  </si>
  <si>
    <t>Суп из овощей</t>
  </si>
  <si>
    <t>101/17</t>
  </si>
  <si>
    <t>Биточки "Солнышко" с соусом</t>
  </si>
  <si>
    <t>ТТК 46</t>
  </si>
  <si>
    <t>Жаркое по-домашнему (свинина)</t>
  </si>
  <si>
    <t>259/17</t>
  </si>
  <si>
    <t>271/17</t>
  </si>
  <si>
    <t>Котлеты домашние с соусом (фарш "Новый")</t>
  </si>
  <si>
    <t>60/30</t>
  </si>
  <si>
    <t>Компот из кураги</t>
  </si>
  <si>
    <t>Компот из смеси сухофруктов</t>
  </si>
  <si>
    <t>Кисель из концентрата на плодовых или ягодного</t>
  </si>
  <si>
    <t>Жаркое из птицы "Петушок" (грудка)</t>
  </si>
  <si>
    <t>Кисель из концентрата плодового или ягодного</t>
  </si>
  <si>
    <t>Суп картофельный с крупой</t>
  </si>
  <si>
    <t>Биточек куриный (фарш куриный)</t>
  </si>
  <si>
    <t>304/17</t>
  </si>
  <si>
    <t>Рис отварной</t>
  </si>
  <si>
    <t>Рассольник домашний</t>
  </si>
  <si>
    <t>Компот из плодов или ягод сушенных (изюм)</t>
  </si>
  <si>
    <t xml:space="preserve">Свекольник </t>
  </si>
  <si>
    <t>Птица отварная (грудка) с соусом</t>
  </si>
  <si>
    <t xml:space="preserve">Рассольник "Ленинградский" </t>
  </si>
  <si>
    <t>Рассольник "Ленинградский"</t>
  </si>
  <si>
    <t>278/17</t>
  </si>
  <si>
    <t>Тефтели мясные (фарш "Новый") без риса</t>
  </si>
  <si>
    <t>Щи из свежей капусты с картофелем</t>
  </si>
  <si>
    <t>1008/13</t>
  </si>
  <si>
    <t>71/17</t>
  </si>
  <si>
    <t>Овощи свежие порционные (огурцы)</t>
  </si>
  <si>
    <t>Плов из птицы (филе грудки)</t>
  </si>
  <si>
    <t>40/150</t>
  </si>
  <si>
    <t>Печенье</t>
  </si>
  <si>
    <t>Борщ с капустой и картофелем со сметаной</t>
  </si>
  <si>
    <t>250/10</t>
  </si>
  <si>
    <t>Суп-лапша домашняя с курицей отварной</t>
  </si>
  <si>
    <t>Вафли</t>
  </si>
  <si>
    <t xml:space="preserve">с 01.01.2021 </t>
  </si>
  <si>
    <t>402/96</t>
  </si>
  <si>
    <t>Азу (говядина)</t>
  </si>
  <si>
    <t>ТТК 51</t>
  </si>
  <si>
    <t>Гуляш из птицы (филе грудки)</t>
  </si>
  <si>
    <t>284/17</t>
  </si>
  <si>
    <t>Запеканка картофельная с мясом (фарш "Новый")</t>
  </si>
  <si>
    <t>121,5/2,5</t>
  </si>
  <si>
    <t>Суп картофельный с бобовыми с зеленью</t>
  </si>
  <si>
    <t>250/4</t>
  </si>
  <si>
    <t>Овощи свежие порционные (помидоры)</t>
  </si>
  <si>
    <t>ТТК 308</t>
  </si>
  <si>
    <t>"Ёжики" мясные (свинина, фарш куриный)</t>
  </si>
  <si>
    <t>5,73</t>
  </si>
  <si>
    <t>10,38</t>
  </si>
  <si>
    <t>211,48</t>
  </si>
  <si>
    <t>1,72</t>
  </si>
  <si>
    <t>2,70</t>
  </si>
  <si>
    <t>7,69</t>
  </si>
  <si>
    <t>21,21</t>
  </si>
  <si>
    <t>6,46</t>
  </si>
  <si>
    <t>0,53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</si>
</sst>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7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37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indent="1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left" vertical="top" indent="6"/>
    </xf>
    <xf numFmtId="0" fontId="2" fillId="0" borderId="3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left" vertical="top" indent="1"/>
    </xf>
    <xf numFmtId="0" fontId="2" fillId="0" borderId="3" xfId="0" applyNumberFormat="1" applyFont="1" applyFill="1" applyBorder="1" applyAlignment="1" applyProtection="1">
      <alignment horizontal="left" indent="5"/>
    </xf>
    <xf numFmtId="0" fontId="1" fillId="0" borderId="3" xfId="0" applyNumberFormat="1" applyFont="1" applyFill="1" applyBorder="1" applyAlignment="1" applyProtection="1">
      <alignment horizontal="left" vertical="top"/>
    </xf>
    <xf numFmtId="0" fontId="4" fillId="0" borderId="3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top" indent="1"/>
    </xf>
    <xf numFmtId="0" fontId="2" fillId="0" borderId="3" xfId="0" applyNumberFormat="1" applyFont="1" applyFill="1" applyBorder="1" applyAlignment="1" applyProtection="1">
      <alignment horizontal="left" vertical="center" indent="5"/>
    </xf>
    <xf numFmtId="0" fontId="2" fillId="0" borderId="3" xfId="0" applyNumberFormat="1" applyFont="1" applyFill="1" applyBorder="1" applyAlignment="1" applyProtection="1">
      <alignment horizontal="left" vertical="top" indent="5"/>
    </xf>
    <xf numFmtId="0" fontId="4" fillId="0" borderId="3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left" vertical="top" indent="1"/>
    </xf>
    <xf numFmtId="0" fontId="6" fillId="0" borderId="5" xfId="0" applyNumberFormat="1" applyFont="1" applyFill="1" applyBorder="1" applyAlignment="1" applyProtection="1">
      <alignment horizontal="left" vertical="top" indent="1"/>
    </xf>
    <xf numFmtId="0" fontId="5" fillId="0" borderId="3" xfId="0" applyNumberFormat="1" applyFont="1" applyFill="1" applyBorder="1" applyAlignment="1" applyProtection="1">
      <alignment horizontal="right"/>
    </xf>
    <xf numFmtId="0" fontId="7" fillId="0" borderId="3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left" indent="1"/>
    </xf>
    <xf numFmtId="0" fontId="5" fillId="0" borderId="3" xfId="0" applyNumberFormat="1" applyFont="1" applyFill="1" applyBorder="1" applyAlignment="1" applyProtection="1">
      <alignment horizontal="left" vertical="center" inden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left" vertical="top"/>
    </xf>
    <xf numFmtId="0" fontId="5" fillId="0" borderId="3" xfId="0" applyNumberFormat="1" applyFont="1" applyFill="1" applyBorder="1" applyAlignment="1" applyProtection="1">
      <alignment horizontal="left" wrapText="1"/>
    </xf>
    <xf numFmtId="0" fontId="6" fillId="0" borderId="3" xfId="0" applyNumberFormat="1" applyFont="1" applyFill="1" applyBorder="1" applyAlignment="1" applyProtection="1">
      <alignment horizontal="left" vertical="top"/>
    </xf>
    <xf numFmtId="0" fontId="6" fillId="0" borderId="3" xfId="0" applyFont="1" applyBorder="1" applyAlignment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center"/>
    </xf>
    <xf numFmtId="0" fontId="5" fillId="0" borderId="3" xfId="0" applyNumberFormat="1" applyFont="1" applyFill="1" applyBorder="1" applyAlignment="1" applyProtection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justify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 vertical="center" indent="1"/>
    </xf>
    <xf numFmtId="0" fontId="9" fillId="0" borderId="3" xfId="0" applyNumberFormat="1" applyFont="1" applyFill="1" applyBorder="1" applyAlignment="1" applyProtection="1">
      <alignment horizontal="left" vertical="center" indent="1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vertical="center"/>
    </xf>
    <xf numFmtId="2" fontId="3" fillId="0" borderId="3" xfId="0" applyNumberFormat="1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/>
    </xf>
    <xf numFmtId="2" fontId="1" fillId="0" borderId="3" xfId="0" applyNumberFormat="1" applyFont="1" applyFill="1" applyBorder="1" applyAlignment="1" applyProtection="1">
      <alignment horizontal="center" vertical="top"/>
    </xf>
    <xf numFmtId="2" fontId="4" fillId="0" borderId="3" xfId="0" applyNumberFormat="1" applyFont="1" applyFill="1" applyBorder="1" applyAlignment="1" applyProtection="1">
      <alignment horizontal="center" vertical="center"/>
    </xf>
    <xf numFmtId="2" fontId="2" fillId="0" borderId="3" xfId="0" applyNumberFormat="1" applyFont="1" applyFill="1" applyBorder="1" applyAlignment="1" applyProtection="1">
      <alignment horizontal="center"/>
    </xf>
    <xf numFmtId="2" fontId="8" fillId="0" borderId="3" xfId="0" applyNumberFormat="1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 vertical="top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2" fontId="4" fillId="0" borderId="4" xfId="0" applyNumberFormat="1" applyFont="1" applyFill="1" applyBorder="1" applyAlignment="1" applyProtection="1">
      <alignment horizontal="center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5" xfId="0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top"/>
    </xf>
    <xf numFmtId="2" fontId="4" fillId="0" borderId="4" xfId="0" applyNumberFormat="1" applyFont="1" applyFill="1" applyBorder="1" applyAlignment="1" applyProtection="1">
      <alignment horizontal="center" vertical="top"/>
    </xf>
    <xf numFmtId="2" fontId="4" fillId="0" borderId="5" xfId="0" applyNumberFormat="1" applyFont="1" applyFill="1" applyBorder="1" applyAlignment="1" applyProtection="1">
      <alignment horizontal="center" vertical="top"/>
    </xf>
    <xf numFmtId="2" fontId="4" fillId="0" borderId="7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top"/>
    </xf>
    <xf numFmtId="0" fontId="0" fillId="0" borderId="3" xfId="0" applyBorder="1" applyAlignment="1">
      <alignment horizontal="right" vertical="top"/>
    </xf>
    <xf numFmtId="0" fontId="6" fillId="0" borderId="3" xfId="0" applyNumberFormat="1" applyFont="1" applyFill="1" applyBorder="1" applyAlignment="1" applyProtection="1">
      <alignment horizontal="right" vertical="top"/>
    </xf>
    <xf numFmtId="0" fontId="1" fillId="0" borderId="3" xfId="0" applyFont="1" applyBorder="1" applyAlignment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 vertical="top" indent="1"/>
    </xf>
    <xf numFmtId="0" fontId="4" fillId="0" borderId="5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right" vertical="top"/>
    </xf>
    <xf numFmtId="0" fontId="0" fillId="0" borderId="3" xfId="0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center"/>
    </xf>
    <xf numFmtId="0" fontId="0" fillId="0" borderId="3" xfId="0" applyFill="1" applyBorder="1" applyAlignment="1">
      <alignment horizontal="right" vertical="top"/>
    </xf>
    <xf numFmtId="0" fontId="0" fillId="0" borderId="3" xfId="0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right" vertical="top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vertical="top"/>
    </xf>
    <xf numFmtId="0" fontId="11" fillId="0" borderId="1" xfId="0" applyFont="1" applyFill="1" applyBorder="1" applyAlignment="1">
      <alignment horizontal="right" vertical="top"/>
    </xf>
    <xf numFmtId="0" fontId="12" fillId="0" borderId="1" xfId="0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2" fontId="12" fillId="0" borderId="3" xfId="0" applyNumberFormat="1" applyFont="1" applyFill="1" applyBorder="1" applyAlignment="1" applyProtection="1">
      <alignment horizontal="center" vertical="center"/>
    </xf>
    <xf numFmtId="2" fontId="11" fillId="0" borderId="3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horizontal="left" vertical="top" indent="1"/>
    </xf>
    <xf numFmtId="2" fontId="3" fillId="0" borderId="11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top"/>
    </xf>
    <xf numFmtId="0" fontId="4" fillId="0" borderId="4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8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top"/>
    </xf>
    <xf numFmtId="0" fontId="1" fillId="0" borderId="8" xfId="0" applyNumberFormat="1" applyFont="1" applyFill="1" applyBorder="1" applyAlignment="1" applyProtection="1">
      <alignment horizontal="left" vertical="top"/>
    </xf>
    <xf numFmtId="0" fontId="1" fillId="0" borderId="5" xfId="0" applyNumberFormat="1" applyFont="1" applyFill="1" applyBorder="1" applyAlignment="1" applyProtection="1">
      <alignment horizontal="left" vertical="top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 indent="1"/>
    </xf>
    <xf numFmtId="0" fontId="9" fillId="0" borderId="8" xfId="0" applyNumberFormat="1" applyFont="1" applyFill="1" applyBorder="1" applyAlignment="1" applyProtection="1">
      <alignment horizontal="left" vertical="center" wrapText="1" indent="1"/>
    </xf>
    <xf numFmtId="0" fontId="9" fillId="0" borderId="5" xfId="0" applyNumberFormat="1" applyFont="1" applyFill="1" applyBorder="1" applyAlignment="1" applyProtection="1">
      <alignment horizontal="left" vertical="center" wrapText="1" indent="1"/>
    </xf>
    <xf numFmtId="0" fontId="9" fillId="0" borderId="8" xfId="0" applyNumberFormat="1" applyFont="1" applyFill="1" applyBorder="1" applyAlignment="1" applyProtection="1">
      <alignment vertical="center" wrapText="1"/>
    </xf>
    <xf numFmtId="0" fontId="9" fillId="0" borderId="5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left" vertical="center" indent="1"/>
    </xf>
    <xf numFmtId="0" fontId="2" fillId="0" borderId="8" xfId="0" applyNumberFormat="1" applyFont="1" applyFill="1" applyBorder="1" applyAlignment="1" applyProtection="1">
      <alignment horizontal="left" vertical="center" indent="1"/>
    </xf>
    <xf numFmtId="0" fontId="2" fillId="0" borderId="5" xfId="0" applyNumberFormat="1" applyFont="1" applyFill="1" applyBorder="1" applyAlignment="1" applyProtection="1">
      <alignment horizontal="left" vertical="center" inden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3"/>
  <sheetViews>
    <sheetView tabSelected="1" topLeftCell="A133" workbookViewId="0">
      <selection activeCell="B119" sqref="B119"/>
    </sheetView>
  </sheetViews>
  <sheetFormatPr defaultRowHeight="12.75" x14ac:dyDescent="0.2"/>
  <cols>
    <col min="1" max="1" width="9.28515625" customWidth="1"/>
    <col min="2" max="2" width="29.85546875" customWidth="1"/>
    <col min="3" max="3" width="8.28515625" customWidth="1"/>
    <col min="4" max="4" width="7.85546875" customWidth="1"/>
    <col min="5" max="5" width="7.28515625" customWidth="1"/>
    <col min="6" max="6" width="8" customWidth="1"/>
    <col min="7" max="7" width="9" customWidth="1"/>
    <col min="8" max="8" width="7" customWidth="1"/>
    <col min="9" max="9" width="7.7109375" customWidth="1"/>
    <col min="10" max="10" width="7.42578125" customWidth="1"/>
    <col min="11" max="11" width="6.7109375" customWidth="1"/>
    <col min="12" max="12" width="7.28515625" customWidth="1"/>
    <col min="13" max="13" width="7.7109375" customWidth="1"/>
    <col min="14" max="14" width="7.42578125" customWidth="1"/>
    <col min="15" max="15" width="6.5703125" customWidth="1"/>
  </cols>
  <sheetData>
    <row r="1" spans="1:15" x14ac:dyDescent="0.2">
      <c r="A1" s="1" t="s">
        <v>0</v>
      </c>
      <c r="B1" s="1" t="s">
        <v>6</v>
      </c>
      <c r="C1" s="2" t="s">
        <v>17</v>
      </c>
      <c r="D1" s="125" t="s">
        <v>22</v>
      </c>
      <c r="E1" s="126"/>
      <c r="F1" s="127"/>
      <c r="G1" s="128" t="s">
        <v>337</v>
      </c>
      <c r="H1" s="130" t="s">
        <v>55</v>
      </c>
      <c r="I1" s="131"/>
      <c r="J1" s="131"/>
      <c r="K1" s="132"/>
      <c r="L1" s="133" t="s">
        <v>81</v>
      </c>
      <c r="M1" s="134"/>
      <c r="N1" s="134"/>
      <c r="O1" s="135"/>
    </row>
    <row r="2" spans="1:15" ht="39.75" customHeight="1" x14ac:dyDescent="0.2">
      <c r="A2" s="3" t="s">
        <v>1</v>
      </c>
      <c r="B2" s="4" t="s">
        <v>7</v>
      </c>
      <c r="C2" s="3" t="s">
        <v>18</v>
      </c>
      <c r="D2" s="5" t="s">
        <v>23</v>
      </c>
      <c r="E2" s="5" t="s">
        <v>33</v>
      </c>
      <c r="F2" s="6" t="s">
        <v>40</v>
      </c>
      <c r="G2" s="129"/>
      <c r="H2" s="5" t="s">
        <v>56</v>
      </c>
      <c r="I2" s="6" t="s">
        <v>66</v>
      </c>
      <c r="J2" s="5" t="s">
        <v>71</v>
      </c>
      <c r="K2" s="5" t="s">
        <v>74</v>
      </c>
      <c r="L2" s="5" t="s">
        <v>82</v>
      </c>
      <c r="M2" s="5" t="s">
        <v>90</v>
      </c>
      <c r="N2" s="5" t="s">
        <v>97</v>
      </c>
      <c r="O2" s="25" t="s">
        <v>305</v>
      </c>
    </row>
    <row r="3" spans="1:15" x14ac:dyDescent="0.2">
      <c r="A3" s="7" t="s">
        <v>2</v>
      </c>
      <c r="B3" s="8" t="s">
        <v>8</v>
      </c>
      <c r="C3" s="9" t="s">
        <v>19</v>
      </c>
      <c r="D3" s="8" t="s">
        <v>24</v>
      </c>
      <c r="E3" s="9" t="s">
        <v>34</v>
      </c>
      <c r="F3" s="9" t="s">
        <v>41</v>
      </c>
      <c r="G3" s="9" t="s">
        <v>48</v>
      </c>
      <c r="H3" s="9" t="s">
        <v>57</v>
      </c>
      <c r="I3" s="9" t="s">
        <v>67</v>
      </c>
      <c r="J3" s="9" t="s">
        <v>72</v>
      </c>
      <c r="K3" s="9" t="s">
        <v>75</v>
      </c>
      <c r="L3" s="9" t="s">
        <v>83</v>
      </c>
      <c r="M3" s="9" t="s">
        <v>91</v>
      </c>
      <c r="N3" s="9" t="s">
        <v>98</v>
      </c>
      <c r="O3" s="9" t="s">
        <v>103</v>
      </c>
    </row>
    <row r="4" spans="1:15" ht="24" customHeight="1" x14ac:dyDescent="0.2">
      <c r="A4" s="48" t="s">
        <v>3</v>
      </c>
      <c r="B4" s="123" t="s">
        <v>14</v>
      </c>
      <c r="C4" s="124"/>
      <c r="D4" s="49">
        <f>D6+D7+D8+D9+D10+D11</f>
        <v>19.009999999999998</v>
      </c>
      <c r="E4" s="49">
        <f t="shared" ref="E4:O4" si="0">E6+E7+E8+E9+E10+E11</f>
        <v>18.830000000000002</v>
      </c>
      <c r="F4" s="49">
        <f t="shared" si="0"/>
        <v>83.36</v>
      </c>
      <c r="G4" s="49">
        <f t="shared" si="0"/>
        <v>578.6</v>
      </c>
      <c r="H4" s="49">
        <f t="shared" si="0"/>
        <v>0.29000000000000004</v>
      </c>
      <c r="I4" s="49">
        <f t="shared" si="0"/>
        <v>21.099999999999998</v>
      </c>
      <c r="J4" s="49">
        <f t="shared" si="0"/>
        <v>20</v>
      </c>
      <c r="K4" s="49">
        <f t="shared" si="0"/>
        <v>5.07</v>
      </c>
      <c r="L4" s="49">
        <f t="shared" si="0"/>
        <v>62.83</v>
      </c>
      <c r="M4" s="49">
        <f t="shared" si="0"/>
        <v>131.97999999999999</v>
      </c>
      <c r="N4" s="49">
        <f t="shared" si="0"/>
        <v>39.860000000000007</v>
      </c>
      <c r="O4" s="49">
        <f t="shared" si="0"/>
        <v>3.16</v>
      </c>
    </row>
    <row r="5" spans="1:15" x14ac:dyDescent="0.2">
      <c r="A5" s="10"/>
      <c r="B5" s="11" t="s">
        <v>12</v>
      </c>
      <c r="C5" s="12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24" x14ac:dyDescent="0.2">
      <c r="A6" s="100" t="s">
        <v>370</v>
      </c>
      <c r="B6" s="41" t="s">
        <v>371</v>
      </c>
      <c r="C6" s="67">
        <v>50</v>
      </c>
      <c r="D6" s="15">
        <v>0.36</v>
      </c>
      <c r="E6" s="15"/>
      <c r="F6" s="15">
        <v>0.77</v>
      </c>
      <c r="G6" s="15">
        <v>4.5</v>
      </c>
      <c r="H6" s="15">
        <v>0.01</v>
      </c>
      <c r="I6" s="15">
        <v>2.25</v>
      </c>
      <c r="J6" s="15"/>
      <c r="K6" s="15"/>
      <c r="L6" s="15">
        <v>10.35</v>
      </c>
      <c r="M6" s="15">
        <v>10.8</v>
      </c>
      <c r="N6" s="15">
        <v>6.3</v>
      </c>
      <c r="O6" s="15">
        <v>0.27</v>
      </c>
    </row>
    <row r="7" spans="1:15" x14ac:dyDescent="0.2">
      <c r="A7" s="70" t="s">
        <v>302</v>
      </c>
      <c r="B7" s="43" t="s">
        <v>365</v>
      </c>
      <c r="C7" s="21">
        <v>250</v>
      </c>
      <c r="D7" s="50" t="s">
        <v>27</v>
      </c>
      <c r="E7" s="50" t="s">
        <v>37</v>
      </c>
      <c r="F7" s="50" t="s">
        <v>43</v>
      </c>
      <c r="G7" s="50" t="s">
        <v>50</v>
      </c>
      <c r="H7" s="50" t="s">
        <v>60</v>
      </c>
      <c r="I7" s="50" t="s">
        <v>31</v>
      </c>
      <c r="J7" s="51"/>
      <c r="K7" s="50" t="s">
        <v>77</v>
      </c>
      <c r="L7" s="50" t="s">
        <v>86</v>
      </c>
      <c r="M7" s="50" t="s">
        <v>93</v>
      </c>
      <c r="N7" s="53" t="s">
        <v>99</v>
      </c>
      <c r="O7" s="50">
        <v>0.99</v>
      </c>
    </row>
    <row r="8" spans="1:15" ht="24" x14ac:dyDescent="0.2">
      <c r="A8" s="10" t="s">
        <v>307</v>
      </c>
      <c r="B8" s="43" t="s">
        <v>334</v>
      </c>
      <c r="C8" s="9" t="s">
        <v>114</v>
      </c>
      <c r="D8" s="50" t="s">
        <v>119</v>
      </c>
      <c r="E8" s="50" t="s">
        <v>124</v>
      </c>
      <c r="F8" s="50" t="s">
        <v>127</v>
      </c>
      <c r="G8" s="50" t="s">
        <v>133</v>
      </c>
      <c r="H8" s="50" t="s">
        <v>62</v>
      </c>
      <c r="I8" s="50" t="s">
        <v>143</v>
      </c>
      <c r="J8" s="51"/>
      <c r="K8" s="50" t="s">
        <v>149</v>
      </c>
      <c r="L8" s="50" t="s">
        <v>153</v>
      </c>
      <c r="M8" s="50" t="s">
        <v>159</v>
      </c>
      <c r="N8" s="50" t="s">
        <v>164</v>
      </c>
      <c r="O8" s="50" t="s">
        <v>168</v>
      </c>
    </row>
    <row r="9" spans="1:15" x14ac:dyDescent="0.2">
      <c r="A9" s="79" t="s">
        <v>323</v>
      </c>
      <c r="B9" s="14" t="s">
        <v>13</v>
      </c>
      <c r="C9" s="15">
        <v>180</v>
      </c>
      <c r="D9" s="52" t="s">
        <v>25</v>
      </c>
      <c r="E9" s="52" t="s">
        <v>38</v>
      </c>
      <c r="F9" s="52" t="s">
        <v>44</v>
      </c>
      <c r="G9" s="52" t="s">
        <v>51</v>
      </c>
      <c r="H9" s="52" t="s">
        <v>61</v>
      </c>
      <c r="I9" s="51"/>
      <c r="J9" s="52" t="s">
        <v>73</v>
      </c>
      <c r="K9" s="52" t="s">
        <v>78</v>
      </c>
      <c r="L9" s="52">
        <v>11.14</v>
      </c>
      <c r="M9" s="52" t="s">
        <v>94</v>
      </c>
      <c r="N9" s="52" t="s">
        <v>100</v>
      </c>
      <c r="O9" s="52" t="s">
        <v>105</v>
      </c>
    </row>
    <row r="10" spans="1:15" ht="24" x14ac:dyDescent="0.2">
      <c r="A10" s="69" t="s">
        <v>312</v>
      </c>
      <c r="B10" s="41" t="s">
        <v>353</v>
      </c>
      <c r="C10" s="15" t="s">
        <v>20</v>
      </c>
      <c r="D10" s="52" t="s">
        <v>60</v>
      </c>
      <c r="E10" s="51"/>
      <c r="F10" s="52" t="s">
        <v>131</v>
      </c>
      <c r="G10" s="52" t="s">
        <v>137</v>
      </c>
      <c r="H10" s="52" t="s">
        <v>65</v>
      </c>
      <c r="I10" s="52" t="s">
        <v>147</v>
      </c>
      <c r="J10" s="51"/>
      <c r="K10" s="51"/>
      <c r="L10" s="52" t="s">
        <v>157</v>
      </c>
      <c r="M10" s="52" t="s">
        <v>162</v>
      </c>
      <c r="N10" s="52" t="s">
        <v>141</v>
      </c>
      <c r="O10" s="52" t="s">
        <v>171</v>
      </c>
    </row>
    <row r="11" spans="1:15" x14ac:dyDescent="0.2">
      <c r="A11" s="10"/>
      <c r="B11" s="14" t="s">
        <v>11</v>
      </c>
      <c r="C11" s="9" t="s">
        <v>21</v>
      </c>
      <c r="D11" s="52" t="s">
        <v>26</v>
      </c>
      <c r="E11" s="50" t="s">
        <v>36</v>
      </c>
      <c r="F11" s="52" t="s">
        <v>42</v>
      </c>
      <c r="G11" s="52" t="s">
        <v>49</v>
      </c>
      <c r="H11" s="50" t="s">
        <v>59</v>
      </c>
      <c r="I11" s="51"/>
      <c r="J11" s="51"/>
      <c r="K11" s="51"/>
      <c r="L11" s="52" t="s">
        <v>85</v>
      </c>
      <c r="M11" s="51"/>
      <c r="N11" s="51"/>
      <c r="O11" s="50" t="s">
        <v>104</v>
      </c>
    </row>
    <row r="12" spans="1:15" ht="24" customHeight="1" x14ac:dyDescent="0.2">
      <c r="A12" s="44" t="s">
        <v>4</v>
      </c>
      <c r="B12" s="108" t="s">
        <v>14</v>
      </c>
      <c r="C12" s="109"/>
      <c r="D12" s="49">
        <f>D14+D15+D16+D17+D18</f>
        <v>18.790000000000003</v>
      </c>
      <c r="E12" s="49">
        <f t="shared" ref="E12:O12" si="1">E14+E15+E16+E17+E18</f>
        <v>22.060000000000002</v>
      </c>
      <c r="F12" s="49">
        <f t="shared" si="1"/>
        <v>103.61000000000001</v>
      </c>
      <c r="G12" s="49">
        <f t="shared" si="1"/>
        <v>688.02</v>
      </c>
      <c r="H12" s="49">
        <f t="shared" si="1"/>
        <v>0.30000000000000004</v>
      </c>
      <c r="I12" s="49">
        <f t="shared" si="1"/>
        <v>28.95</v>
      </c>
      <c r="J12" s="49">
        <f t="shared" si="1"/>
        <v>0</v>
      </c>
      <c r="K12" s="49">
        <f t="shared" si="1"/>
        <v>4.5</v>
      </c>
      <c r="L12" s="49">
        <f t="shared" si="1"/>
        <v>110.47</v>
      </c>
      <c r="M12" s="49">
        <f t="shared" si="1"/>
        <v>138.05000000000001</v>
      </c>
      <c r="N12" s="49">
        <f t="shared" si="1"/>
        <v>54.22</v>
      </c>
      <c r="O12" s="49">
        <f t="shared" si="1"/>
        <v>4.5999999999999996</v>
      </c>
    </row>
    <row r="13" spans="1:15" x14ac:dyDescent="0.2">
      <c r="A13" s="16"/>
      <c r="B13" s="11" t="s">
        <v>12</v>
      </c>
      <c r="C13" s="12"/>
      <c r="D13" s="50"/>
      <c r="E13" s="50"/>
      <c r="F13" s="50"/>
      <c r="G13" s="50"/>
      <c r="H13" s="50"/>
      <c r="I13" s="50"/>
      <c r="J13" s="51"/>
      <c r="K13" s="50"/>
      <c r="L13" s="50"/>
      <c r="M13" s="50"/>
      <c r="N13" s="50"/>
      <c r="O13" s="50"/>
    </row>
    <row r="14" spans="1:15" x14ac:dyDescent="0.2">
      <c r="A14" s="23" t="s">
        <v>303</v>
      </c>
      <c r="B14" s="14" t="s">
        <v>342</v>
      </c>
      <c r="C14" s="15">
        <v>250</v>
      </c>
      <c r="D14" s="52" t="s">
        <v>30</v>
      </c>
      <c r="E14" s="52" t="s">
        <v>39</v>
      </c>
      <c r="F14" s="52" t="s">
        <v>46</v>
      </c>
      <c r="G14" s="52" t="s">
        <v>53</v>
      </c>
      <c r="H14" s="52" t="s">
        <v>64</v>
      </c>
      <c r="I14" s="52" t="s">
        <v>69</v>
      </c>
      <c r="J14" s="51"/>
      <c r="K14" s="52" t="s">
        <v>80</v>
      </c>
      <c r="L14" s="52" t="s">
        <v>88</v>
      </c>
      <c r="M14" s="52" t="s">
        <v>96</v>
      </c>
      <c r="N14" s="52" t="s">
        <v>102</v>
      </c>
      <c r="O14" s="52" t="s">
        <v>107</v>
      </c>
    </row>
    <row r="15" spans="1:15" x14ac:dyDescent="0.2">
      <c r="A15" s="10" t="s">
        <v>304</v>
      </c>
      <c r="B15" s="14" t="s">
        <v>372</v>
      </c>
      <c r="C15" s="15" t="s">
        <v>373</v>
      </c>
      <c r="D15" s="15">
        <v>11.43</v>
      </c>
      <c r="E15" s="15">
        <v>11.92</v>
      </c>
      <c r="F15" s="15">
        <v>36.81</v>
      </c>
      <c r="G15" s="15">
        <v>300.24</v>
      </c>
      <c r="H15" s="15">
        <v>0.12</v>
      </c>
      <c r="I15" s="15">
        <v>5.98</v>
      </c>
      <c r="J15" s="68"/>
      <c r="K15" s="15">
        <v>2.5</v>
      </c>
      <c r="L15" s="15">
        <v>21.02</v>
      </c>
      <c r="M15" s="15">
        <v>86.51</v>
      </c>
      <c r="N15" s="15">
        <v>32.64</v>
      </c>
      <c r="O15" s="15">
        <v>1.45</v>
      </c>
    </row>
    <row r="16" spans="1:15" ht="15" customHeight="1" x14ac:dyDescent="0.2">
      <c r="A16" s="27" t="s">
        <v>309</v>
      </c>
      <c r="B16" s="41" t="s">
        <v>352</v>
      </c>
      <c r="C16" s="15" t="s">
        <v>20</v>
      </c>
      <c r="D16" s="52" t="s">
        <v>121</v>
      </c>
      <c r="E16" s="51"/>
      <c r="F16" s="52" t="s">
        <v>129</v>
      </c>
      <c r="G16" s="52" t="s">
        <v>135</v>
      </c>
      <c r="H16" s="52" t="s">
        <v>105</v>
      </c>
      <c r="I16" s="52" t="s">
        <v>144</v>
      </c>
      <c r="J16" s="51"/>
      <c r="K16" s="51"/>
      <c r="L16" s="52" t="s">
        <v>155</v>
      </c>
      <c r="M16" s="51"/>
      <c r="N16" s="51"/>
      <c r="O16" s="52" t="s">
        <v>169</v>
      </c>
    </row>
    <row r="17" spans="1:15" x14ac:dyDescent="0.2">
      <c r="A17" s="10"/>
      <c r="B17" s="14" t="s">
        <v>11</v>
      </c>
      <c r="C17" s="9" t="s">
        <v>21</v>
      </c>
      <c r="D17" s="52" t="s">
        <v>26</v>
      </c>
      <c r="E17" s="50" t="s">
        <v>36</v>
      </c>
      <c r="F17" s="52" t="s">
        <v>42</v>
      </c>
      <c r="G17" s="52" t="s">
        <v>49</v>
      </c>
      <c r="H17" s="50" t="s">
        <v>59</v>
      </c>
      <c r="I17" s="51"/>
      <c r="J17" s="51"/>
      <c r="K17" s="51"/>
      <c r="L17" s="52" t="s">
        <v>85</v>
      </c>
      <c r="M17" s="51"/>
      <c r="N17" s="51"/>
      <c r="O17" s="50" t="s">
        <v>104</v>
      </c>
    </row>
    <row r="18" spans="1:15" x14ac:dyDescent="0.2">
      <c r="A18" s="12"/>
      <c r="B18" s="14" t="s">
        <v>374</v>
      </c>
      <c r="C18" s="9">
        <v>48</v>
      </c>
      <c r="D18" s="52">
        <v>2.5499999999999998</v>
      </c>
      <c r="E18" s="50">
        <v>4.01</v>
      </c>
      <c r="F18" s="52">
        <v>25.47</v>
      </c>
      <c r="G18" s="52">
        <v>148.16999999999999</v>
      </c>
      <c r="H18" s="50">
        <v>0.03</v>
      </c>
      <c r="I18" s="51"/>
      <c r="J18" s="51"/>
      <c r="K18" s="51"/>
      <c r="L18" s="52">
        <v>6.8</v>
      </c>
      <c r="M18" s="51"/>
      <c r="N18" s="51"/>
      <c r="O18" s="50">
        <v>0.34</v>
      </c>
    </row>
    <row r="19" spans="1:15" x14ac:dyDescent="0.2">
      <c r="A19" s="78"/>
      <c r="B19" s="73"/>
      <c r="C19" s="74"/>
      <c r="D19" s="75"/>
      <c r="E19" s="76"/>
      <c r="F19" s="75"/>
      <c r="G19" s="75"/>
      <c r="H19" s="76"/>
      <c r="I19" s="77"/>
      <c r="J19" s="77"/>
      <c r="K19" s="77"/>
      <c r="L19" s="75"/>
      <c r="M19" s="77"/>
      <c r="N19" s="77"/>
      <c r="O19" s="76"/>
    </row>
    <row r="20" spans="1:15" x14ac:dyDescent="0.2">
      <c r="A20" s="78"/>
      <c r="B20" s="73"/>
      <c r="C20" s="74"/>
      <c r="D20" s="75"/>
      <c r="E20" s="76"/>
      <c r="F20" s="75"/>
      <c r="G20" s="75"/>
      <c r="H20" s="76"/>
      <c r="I20" s="77"/>
      <c r="J20" s="77"/>
      <c r="K20" s="77"/>
      <c r="L20" s="75"/>
      <c r="M20" s="77"/>
      <c r="N20" s="77"/>
      <c r="O20" s="76"/>
    </row>
    <row r="21" spans="1:15" ht="21" customHeight="1" x14ac:dyDescent="0.2">
      <c r="A21" s="45" t="s">
        <v>5</v>
      </c>
      <c r="B21" s="110" t="s">
        <v>9</v>
      </c>
      <c r="C21" s="110"/>
      <c r="D21" s="49">
        <f>D23+D24+D25+D26+D27</f>
        <v>20.09</v>
      </c>
      <c r="E21" s="49">
        <f t="shared" ref="E21:O21" si="2">E23+E24+E25+E26+E27</f>
        <v>23.24</v>
      </c>
      <c r="F21" s="49">
        <f t="shared" si="2"/>
        <v>95.4</v>
      </c>
      <c r="G21" s="49">
        <f t="shared" si="2"/>
        <v>670.93000000000006</v>
      </c>
      <c r="H21" s="49">
        <f t="shared" si="2"/>
        <v>0.42000000000000004</v>
      </c>
      <c r="I21" s="49">
        <f t="shared" si="2"/>
        <v>28.990000000000002</v>
      </c>
      <c r="J21" s="49">
        <f t="shared" si="2"/>
        <v>20</v>
      </c>
      <c r="K21" s="49">
        <f t="shared" si="2"/>
        <v>4.5299999999999994</v>
      </c>
      <c r="L21" s="49">
        <f t="shared" si="2"/>
        <v>82.609999999999985</v>
      </c>
      <c r="M21" s="49">
        <f t="shared" si="2"/>
        <v>239.13</v>
      </c>
      <c r="N21" s="49">
        <f t="shared" si="2"/>
        <v>155.71</v>
      </c>
      <c r="O21" s="49">
        <f t="shared" si="2"/>
        <v>6.34</v>
      </c>
    </row>
    <row r="22" spans="1:15" x14ac:dyDescent="0.2">
      <c r="A22" s="10"/>
      <c r="B22" s="11" t="s">
        <v>12</v>
      </c>
      <c r="C22" s="12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5" ht="24" x14ac:dyDescent="0.2">
      <c r="A23" s="22" t="s">
        <v>306</v>
      </c>
      <c r="B23" s="43" t="s">
        <v>375</v>
      </c>
      <c r="C23" s="9" t="s">
        <v>376</v>
      </c>
      <c r="D23" s="50" t="s">
        <v>118</v>
      </c>
      <c r="E23" s="50" t="s">
        <v>123</v>
      </c>
      <c r="F23" s="50" t="s">
        <v>126</v>
      </c>
      <c r="G23" s="50" t="s">
        <v>132</v>
      </c>
      <c r="H23" s="50" t="s">
        <v>139</v>
      </c>
      <c r="I23" s="50" t="s">
        <v>142</v>
      </c>
      <c r="J23" s="51"/>
      <c r="K23" s="50" t="s">
        <v>148</v>
      </c>
      <c r="L23" s="50" t="s">
        <v>152</v>
      </c>
      <c r="M23" s="50" t="s">
        <v>158</v>
      </c>
      <c r="N23" s="50" t="s">
        <v>163</v>
      </c>
      <c r="O23" s="50" t="s">
        <v>167</v>
      </c>
    </row>
    <row r="24" spans="1:15" x14ac:dyDescent="0.2">
      <c r="A24" s="71" t="s">
        <v>345</v>
      </c>
      <c r="B24" s="66" t="s">
        <v>344</v>
      </c>
      <c r="C24" s="6" t="s">
        <v>200</v>
      </c>
      <c r="D24" s="55">
        <v>7.36</v>
      </c>
      <c r="E24" s="55">
        <v>11.82</v>
      </c>
      <c r="F24" s="55">
        <v>5.85</v>
      </c>
      <c r="G24" s="55">
        <v>159.13999999999999</v>
      </c>
      <c r="H24" s="52">
        <v>0.02</v>
      </c>
      <c r="I24" s="55">
        <v>0.67</v>
      </c>
      <c r="J24" s="51"/>
      <c r="K24" s="55">
        <v>1.98</v>
      </c>
      <c r="L24" s="55">
        <v>15.31</v>
      </c>
      <c r="M24" s="52"/>
      <c r="N24" s="55">
        <v>4.18</v>
      </c>
      <c r="O24" s="55">
        <v>0.22</v>
      </c>
    </row>
    <row r="25" spans="1:15" x14ac:dyDescent="0.2">
      <c r="A25" s="26" t="s">
        <v>308</v>
      </c>
      <c r="B25" s="13" t="s">
        <v>112</v>
      </c>
      <c r="C25" s="9">
        <v>180</v>
      </c>
      <c r="D25" s="50" t="s">
        <v>120</v>
      </c>
      <c r="E25" s="50" t="s">
        <v>125</v>
      </c>
      <c r="F25" s="50" t="s">
        <v>128</v>
      </c>
      <c r="G25" s="50" t="s">
        <v>134</v>
      </c>
      <c r="H25" s="50" t="s">
        <v>140</v>
      </c>
      <c r="I25" s="51"/>
      <c r="J25" s="50" t="s">
        <v>73</v>
      </c>
      <c r="K25" s="50" t="s">
        <v>150</v>
      </c>
      <c r="L25" s="50" t="s">
        <v>154</v>
      </c>
      <c r="M25" s="50" t="s">
        <v>160</v>
      </c>
      <c r="N25" s="50" t="s">
        <v>165</v>
      </c>
      <c r="O25" s="50">
        <v>4.6399999999999997</v>
      </c>
    </row>
    <row r="26" spans="1:15" x14ac:dyDescent="0.2">
      <c r="A26" s="94" t="s">
        <v>369</v>
      </c>
      <c r="B26" s="14" t="s">
        <v>16</v>
      </c>
      <c r="C26" s="9" t="s">
        <v>20</v>
      </c>
      <c r="D26" s="52" t="s">
        <v>32</v>
      </c>
      <c r="E26" s="51"/>
      <c r="F26" s="52" t="s">
        <v>47</v>
      </c>
      <c r="G26" s="50" t="s">
        <v>54</v>
      </c>
      <c r="H26" s="50" t="s">
        <v>65</v>
      </c>
      <c r="I26" s="52" t="s">
        <v>70</v>
      </c>
      <c r="J26" s="51"/>
      <c r="K26" s="51"/>
      <c r="L26" s="52" t="s">
        <v>89</v>
      </c>
      <c r="M26" s="51"/>
      <c r="N26" s="51"/>
      <c r="O26" s="50" t="s">
        <v>109</v>
      </c>
    </row>
    <row r="27" spans="1:15" x14ac:dyDescent="0.2">
      <c r="A27" s="10"/>
      <c r="B27" s="14" t="s">
        <v>11</v>
      </c>
      <c r="C27" s="9" t="s">
        <v>21</v>
      </c>
      <c r="D27" s="52" t="s">
        <v>26</v>
      </c>
      <c r="E27" s="50" t="s">
        <v>36</v>
      </c>
      <c r="F27" s="52" t="s">
        <v>42</v>
      </c>
      <c r="G27" s="52" t="s">
        <v>49</v>
      </c>
      <c r="H27" s="50" t="s">
        <v>59</v>
      </c>
      <c r="I27" s="51"/>
      <c r="J27" s="51"/>
      <c r="K27" s="51"/>
      <c r="L27" s="52" t="s">
        <v>85</v>
      </c>
      <c r="M27" s="51"/>
      <c r="N27" s="51"/>
      <c r="O27" s="50" t="s">
        <v>104</v>
      </c>
    </row>
    <row r="28" spans="1:15" x14ac:dyDescent="0.2">
      <c r="A28" s="10"/>
      <c r="B28" s="104"/>
      <c r="C28" s="105"/>
      <c r="D28" s="52"/>
      <c r="E28" s="50"/>
      <c r="F28" s="52"/>
      <c r="G28" s="52"/>
      <c r="H28" s="50"/>
      <c r="I28" s="51"/>
      <c r="J28" s="51"/>
      <c r="K28" s="51"/>
      <c r="L28" s="52"/>
      <c r="M28" s="51"/>
      <c r="N28" s="51"/>
      <c r="O28" s="50"/>
    </row>
    <row r="29" spans="1:15" x14ac:dyDescent="0.2">
      <c r="A29" s="10"/>
      <c r="B29" s="104"/>
      <c r="C29" s="105"/>
      <c r="D29" s="52"/>
      <c r="E29" s="50"/>
      <c r="F29" s="52"/>
      <c r="G29" s="52"/>
      <c r="H29" s="50"/>
      <c r="I29" s="51"/>
      <c r="J29" s="51"/>
      <c r="K29" s="51"/>
      <c r="L29" s="52"/>
      <c r="M29" s="51"/>
      <c r="N29" s="51"/>
      <c r="O29" s="50"/>
    </row>
    <row r="30" spans="1:15" ht="19.5" customHeight="1" x14ac:dyDescent="0.2">
      <c r="A30" s="45" t="s">
        <v>110</v>
      </c>
      <c r="B30" s="107" t="s">
        <v>9</v>
      </c>
      <c r="C30" s="109"/>
      <c r="D30" s="54">
        <f>D32+D33+D34+D35+D36</f>
        <v>15.209999999999999</v>
      </c>
      <c r="E30" s="54">
        <f t="shared" ref="E30:O30" si="3">E32+E33+E34+E35+E36</f>
        <v>21.32</v>
      </c>
      <c r="F30" s="54">
        <f t="shared" si="3"/>
        <v>60.150000000000006</v>
      </c>
      <c r="G30" s="54">
        <f t="shared" si="3"/>
        <v>493.08</v>
      </c>
      <c r="H30" s="54">
        <f t="shared" si="3"/>
        <v>0.27</v>
      </c>
      <c r="I30" s="54">
        <f t="shared" si="3"/>
        <v>27.380000000000003</v>
      </c>
      <c r="J30" s="54">
        <f t="shared" si="3"/>
        <v>16.7</v>
      </c>
      <c r="K30" s="54">
        <f t="shared" si="3"/>
        <v>6.1000000000000005</v>
      </c>
      <c r="L30" s="54">
        <f t="shared" si="3"/>
        <v>71.23</v>
      </c>
      <c r="M30" s="54">
        <f t="shared" si="3"/>
        <v>143.97</v>
      </c>
      <c r="N30" s="54">
        <f t="shared" si="3"/>
        <v>49.150000000000006</v>
      </c>
      <c r="O30" s="54">
        <f t="shared" si="3"/>
        <v>4.04</v>
      </c>
    </row>
    <row r="31" spans="1:15" x14ac:dyDescent="0.2">
      <c r="A31" s="10"/>
      <c r="B31" s="11" t="s">
        <v>12</v>
      </c>
      <c r="C31" s="12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24" x14ac:dyDescent="0.2">
      <c r="A32" s="24" t="s">
        <v>310</v>
      </c>
      <c r="B32" s="43" t="s">
        <v>377</v>
      </c>
      <c r="C32" s="9" t="s">
        <v>376</v>
      </c>
      <c r="D32" s="50" t="s">
        <v>122</v>
      </c>
      <c r="E32" s="50">
        <v>5.03</v>
      </c>
      <c r="F32" s="50" t="s">
        <v>130</v>
      </c>
      <c r="G32" s="50" t="s">
        <v>136</v>
      </c>
      <c r="H32" s="50" t="s">
        <v>62</v>
      </c>
      <c r="I32" s="50" t="s">
        <v>146</v>
      </c>
      <c r="J32" s="51"/>
      <c r="K32" s="50" t="s">
        <v>151</v>
      </c>
      <c r="L32" s="50" t="s">
        <v>156</v>
      </c>
      <c r="M32" s="50" t="s">
        <v>161</v>
      </c>
      <c r="N32" s="50" t="s">
        <v>166</v>
      </c>
      <c r="O32" s="50" t="s">
        <v>84</v>
      </c>
    </row>
    <row r="33" spans="1:15" ht="10.5" customHeight="1" x14ac:dyDescent="0.2">
      <c r="A33" s="80" t="s">
        <v>329</v>
      </c>
      <c r="B33" s="14" t="s">
        <v>336</v>
      </c>
      <c r="C33" s="15" t="s">
        <v>251</v>
      </c>
      <c r="D33" s="15">
        <v>8.2799999999999994</v>
      </c>
      <c r="E33" s="15">
        <v>12.45</v>
      </c>
      <c r="F33" s="15">
        <v>7.41</v>
      </c>
      <c r="G33" s="15">
        <v>174.81</v>
      </c>
      <c r="H33" s="15" t="s">
        <v>62</v>
      </c>
      <c r="I33" s="15" t="s">
        <v>279</v>
      </c>
      <c r="J33" s="68"/>
      <c r="K33" s="15" t="s">
        <v>280</v>
      </c>
      <c r="L33" s="15" t="s">
        <v>282</v>
      </c>
      <c r="M33" s="15" t="s">
        <v>284</v>
      </c>
      <c r="N33" s="15" t="s">
        <v>287</v>
      </c>
      <c r="O33" s="15" t="s">
        <v>29</v>
      </c>
    </row>
    <row r="34" spans="1:15" ht="11.25" customHeight="1" x14ac:dyDescent="0.2">
      <c r="A34" s="81" t="s">
        <v>325</v>
      </c>
      <c r="B34" s="14" t="s">
        <v>232</v>
      </c>
      <c r="C34" s="15">
        <v>180</v>
      </c>
      <c r="D34" s="15">
        <v>2.75</v>
      </c>
      <c r="E34" s="15">
        <v>3.6</v>
      </c>
      <c r="F34" s="15">
        <v>18.399999999999999</v>
      </c>
      <c r="G34" s="15">
        <v>116.8</v>
      </c>
      <c r="H34" s="15">
        <v>0.13</v>
      </c>
      <c r="I34" s="15">
        <v>21.6</v>
      </c>
      <c r="J34" s="15">
        <v>16.7</v>
      </c>
      <c r="K34" s="15">
        <v>0.15</v>
      </c>
      <c r="L34" s="15">
        <v>34.9</v>
      </c>
      <c r="M34" s="15">
        <v>63.3</v>
      </c>
      <c r="N34" s="15">
        <v>24.6</v>
      </c>
      <c r="O34" s="15">
        <v>0.99</v>
      </c>
    </row>
    <row r="35" spans="1:15" ht="24" x14ac:dyDescent="0.2">
      <c r="A35" s="69" t="s">
        <v>312</v>
      </c>
      <c r="B35" s="41" t="s">
        <v>353</v>
      </c>
      <c r="C35" s="15" t="s">
        <v>20</v>
      </c>
      <c r="D35" s="52" t="s">
        <v>60</v>
      </c>
      <c r="E35" s="51"/>
      <c r="F35" s="52" t="s">
        <v>131</v>
      </c>
      <c r="G35" s="52" t="s">
        <v>137</v>
      </c>
      <c r="H35" s="52" t="s">
        <v>65</v>
      </c>
      <c r="I35" s="52" t="s">
        <v>147</v>
      </c>
      <c r="J35" s="51"/>
      <c r="K35" s="51"/>
      <c r="L35" s="52" t="s">
        <v>157</v>
      </c>
      <c r="M35" s="52" t="s">
        <v>162</v>
      </c>
      <c r="N35" s="52" t="s">
        <v>141</v>
      </c>
      <c r="O35" s="52" t="s">
        <v>171</v>
      </c>
    </row>
    <row r="36" spans="1:15" ht="11.25" customHeight="1" x14ac:dyDescent="0.2">
      <c r="A36" s="10"/>
      <c r="B36" s="14" t="s">
        <v>339</v>
      </c>
      <c r="C36" s="9" t="s">
        <v>21</v>
      </c>
      <c r="D36" s="52">
        <v>1.22</v>
      </c>
      <c r="E36" s="50">
        <v>0.24</v>
      </c>
      <c r="F36" s="52">
        <v>7.98</v>
      </c>
      <c r="G36" s="52">
        <v>38.96</v>
      </c>
      <c r="H36" s="50">
        <v>0.03</v>
      </c>
      <c r="I36" s="51"/>
      <c r="J36" s="51"/>
      <c r="K36" s="51"/>
      <c r="L36" s="52">
        <v>5.8</v>
      </c>
      <c r="M36" s="51">
        <v>26</v>
      </c>
      <c r="N36" s="51">
        <v>8.4</v>
      </c>
      <c r="O36" s="50">
        <v>0.72</v>
      </c>
    </row>
    <row r="37" spans="1:15" ht="21.75" customHeight="1" x14ac:dyDescent="0.2">
      <c r="A37" s="45" t="s">
        <v>111</v>
      </c>
      <c r="B37" s="107" t="s">
        <v>9</v>
      </c>
      <c r="C37" s="109"/>
      <c r="D37" s="54">
        <f>D39+D40+D41+D42</f>
        <v>15.43</v>
      </c>
      <c r="E37" s="54">
        <f t="shared" ref="E37:O37" si="4">E39+E40+E41+E42</f>
        <v>18.91</v>
      </c>
      <c r="F37" s="54">
        <f t="shared" si="4"/>
        <v>76.88</v>
      </c>
      <c r="G37" s="54">
        <f t="shared" si="4"/>
        <v>539.48</v>
      </c>
      <c r="H37" s="54">
        <f t="shared" si="4"/>
        <v>0.28999999999999998</v>
      </c>
      <c r="I37" s="54">
        <f t="shared" si="4"/>
        <v>53.57</v>
      </c>
      <c r="J37" s="54">
        <f t="shared" si="4"/>
        <v>0</v>
      </c>
      <c r="K37" s="54">
        <f t="shared" si="4"/>
        <v>4.75</v>
      </c>
      <c r="L37" s="54">
        <f t="shared" si="4"/>
        <v>126.97</v>
      </c>
      <c r="M37" s="54">
        <f t="shared" si="4"/>
        <v>109.1</v>
      </c>
      <c r="N37" s="54">
        <f t="shared" si="4"/>
        <v>44.24</v>
      </c>
      <c r="O37" s="54">
        <f t="shared" si="4"/>
        <v>4.42</v>
      </c>
    </row>
    <row r="38" spans="1:15" ht="9.75" customHeight="1" x14ac:dyDescent="0.2">
      <c r="A38" s="12"/>
      <c r="B38" s="18" t="s">
        <v>12</v>
      </c>
      <c r="C38" s="12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</row>
    <row r="39" spans="1:15" ht="24" x14ac:dyDescent="0.2">
      <c r="A39" s="24" t="s">
        <v>314</v>
      </c>
      <c r="B39" s="30" t="s">
        <v>313</v>
      </c>
      <c r="C39" s="9" t="s">
        <v>115</v>
      </c>
      <c r="D39" s="50" t="s">
        <v>177</v>
      </c>
      <c r="E39" s="50" t="s">
        <v>123</v>
      </c>
      <c r="F39" s="50" t="s">
        <v>181</v>
      </c>
      <c r="G39" s="50" t="s">
        <v>183</v>
      </c>
      <c r="H39" s="50" t="s">
        <v>138</v>
      </c>
      <c r="I39" s="50" t="s">
        <v>186</v>
      </c>
      <c r="J39" s="51"/>
      <c r="K39" s="50" t="s">
        <v>188</v>
      </c>
      <c r="L39" s="50" t="s">
        <v>190</v>
      </c>
      <c r="M39" s="50" t="s">
        <v>192</v>
      </c>
      <c r="N39" s="50" t="s">
        <v>194</v>
      </c>
      <c r="O39" s="50" t="s">
        <v>196</v>
      </c>
    </row>
    <row r="40" spans="1:15" x14ac:dyDescent="0.2">
      <c r="A40" s="136" t="s">
        <v>380</v>
      </c>
      <c r="B40" s="14" t="s">
        <v>381</v>
      </c>
      <c r="C40" s="15" t="s">
        <v>176</v>
      </c>
      <c r="D40" s="15">
        <v>9.92</v>
      </c>
      <c r="E40" s="15">
        <v>12.74</v>
      </c>
      <c r="F40" s="15">
        <v>18.98</v>
      </c>
      <c r="G40" s="15">
        <v>230.34</v>
      </c>
      <c r="H40" s="15">
        <v>0.15</v>
      </c>
      <c r="I40" s="68">
        <v>21.79</v>
      </c>
      <c r="J40" s="68"/>
      <c r="K40" s="68">
        <v>2.76</v>
      </c>
      <c r="L40" s="15">
        <v>21.37</v>
      </c>
      <c r="M40" s="68">
        <v>64.819999999999993</v>
      </c>
      <c r="N40" s="68">
        <v>24.14</v>
      </c>
      <c r="O40" s="15">
        <v>2.2000000000000002</v>
      </c>
    </row>
    <row r="41" spans="1:15" x14ac:dyDescent="0.2">
      <c r="A41" s="86" t="s">
        <v>315</v>
      </c>
      <c r="B41" s="14" t="s">
        <v>351</v>
      </c>
      <c r="C41" s="15">
        <v>200</v>
      </c>
      <c r="D41" s="15">
        <v>1.92</v>
      </c>
      <c r="E41" s="68">
        <v>0.11</v>
      </c>
      <c r="F41" s="15">
        <v>38.83</v>
      </c>
      <c r="G41" s="15">
        <v>164.02</v>
      </c>
      <c r="H41" s="15">
        <v>0.04</v>
      </c>
      <c r="I41" s="15">
        <v>1.48</v>
      </c>
      <c r="J41" s="68"/>
      <c r="K41" s="68"/>
      <c r="L41" s="15">
        <v>59.8</v>
      </c>
      <c r="M41" s="68"/>
      <c r="N41" s="68"/>
      <c r="O41" s="15">
        <v>1.24</v>
      </c>
    </row>
    <row r="42" spans="1:15" x14ac:dyDescent="0.2">
      <c r="A42" s="12"/>
      <c r="B42" s="14" t="s">
        <v>11</v>
      </c>
      <c r="C42" s="9" t="s">
        <v>21</v>
      </c>
      <c r="D42" s="52" t="s">
        <v>26</v>
      </c>
      <c r="E42" s="50" t="s">
        <v>36</v>
      </c>
      <c r="F42" s="52" t="s">
        <v>42</v>
      </c>
      <c r="G42" s="52" t="s">
        <v>49</v>
      </c>
      <c r="H42" s="50" t="s">
        <v>59</v>
      </c>
      <c r="I42" s="51"/>
      <c r="J42" s="51"/>
      <c r="K42" s="51"/>
      <c r="L42" s="52" t="s">
        <v>85</v>
      </c>
      <c r="M42" s="51"/>
      <c r="N42" s="51"/>
      <c r="O42" s="50" t="s">
        <v>104</v>
      </c>
    </row>
    <row r="43" spans="1:15" ht="22.5" customHeight="1" x14ac:dyDescent="0.2">
      <c r="A43" s="46" t="s">
        <v>172</v>
      </c>
      <c r="B43" s="107" t="s">
        <v>14</v>
      </c>
      <c r="C43" s="109"/>
      <c r="D43" s="54">
        <f>D45+D46+D47+D48+D49</f>
        <v>15.470000000000002</v>
      </c>
      <c r="E43" s="54">
        <f t="shared" ref="E43:O43" si="5">E45+E46+E47+E48+E49</f>
        <v>32.1</v>
      </c>
      <c r="F43" s="54">
        <f t="shared" si="5"/>
        <v>96.94</v>
      </c>
      <c r="G43" s="54">
        <f t="shared" si="5"/>
        <v>738.59</v>
      </c>
      <c r="H43" s="54">
        <f t="shared" si="5"/>
        <v>0.57000000000000006</v>
      </c>
      <c r="I43" s="54">
        <f t="shared" si="5"/>
        <v>51.45</v>
      </c>
      <c r="J43" s="54">
        <f t="shared" si="5"/>
        <v>0</v>
      </c>
      <c r="K43" s="54">
        <f t="shared" si="5"/>
        <v>4.24</v>
      </c>
      <c r="L43" s="54">
        <f t="shared" si="5"/>
        <v>60.669999999999995</v>
      </c>
      <c r="M43" s="54">
        <f t="shared" si="5"/>
        <v>200.03</v>
      </c>
      <c r="N43" s="54">
        <f t="shared" si="5"/>
        <v>68.88000000000001</v>
      </c>
      <c r="O43" s="54">
        <f t="shared" si="5"/>
        <v>3.96</v>
      </c>
    </row>
    <row r="44" spans="1:15" ht="11.25" customHeight="1" x14ac:dyDescent="0.2">
      <c r="A44" s="12"/>
      <c r="B44" s="18" t="s">
        <v>12</v>
      </c>
      <c r="C44" s="12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spans="1:15" ht="24" x14ac:dyDescent="0.2">
      <c r="A45" s="69" t="s">
        <v>316</v>
      </c>
      <c r="B45" s="66" t="s">
        <v>174</v>
      </c>
      <c r="C45" s="6" t="s">
        <v>116</v>
      </c>
      <c r="D45" s="55" t="s">
        <v>178</v>
      </c>
      <c r="E45" s="55" t="s">
        <v>180</v>
      </c>
      <c r="F45" s="55" t="s">
        <v>182</v>
      </c>
      <c r="G45" s="55" t="s">
        <v>185</v>
      </c>
      <c r="H45" s="50" t="s">
        <v>60</v>
      </c>
      <c r="I45" s="55" t="s">
        <v>187</v>
      </c>
      <c r="J45" s="51"/>
      <c r="K45" s="55" t="s">
        <v>189</v>
      </c>
      <c r="L45" s="55" t="s">
        <v>191</v>
      </c>
      <c r="M45" s="55" t="s">
        <v>193</v>
      </c>
      <c r="N45" s="55" t="s">
        <v>195</v>
      </c>
      <c r="O45" s="50" t="s">
        <v>106</v>
      </c>
    </row>
    <row r="46" spans="1:15" ht="12" customHeight="1" x14ac:dyDescent="0.2">
      <c r="A46" s="84" t="s">
        <v>347</v>
      </c>
      <c r="B46" s="14" t="s">
        <v>346</v>
      </c>
      <c r="C46" s="15" t="s">
        <v>176</v>
      </c>
      <c r="D46" s="52">
        <v>7.23</v>
      </c>
      <c r="E46" s="52">
        <v>23.17</v>
      </c>
      <c r="F46" s="52">
        <v>20.88</v>
      </c>
      <c r="G46" s="52">
        <v>321.08</v>
      </c>
      <c r="H46" s="52">
        <v>0.39</v>
      </c>
      <c r="I46" s="52">
        <v>25.95</v>
      </c>
      <c r="J46" s="51"/>
      <c r="K46" s="52">
        <v>2.78</v>
      </c>
      <c r="L46" s="52">
        <v>19.5</v>
      </c>
      <c r="M46" s="52">
        <v>76.680000000000007</v>
      </c>
      <c r="N46" s="52">
        <v>29.28</v>
      </c>
      <c r="O46" s="52">
        <v>1.76</v>
      </c>
    </row>
    <row r="47" spans="1:15" x14ac:dyDescent="0.2">
      <c r="A47" s="94" t="s">
        <v>369</v>
      </c>
      <c r="B47" s="14" t="s">
        <v>16</v>
      </c>
      <c r="C47" s="9" t="s">
        <v>20</v>
      </c>
      <c r="D47" s="52" t="s">
        <v>32</v>
      </c>
      <c r="E47" s="51"/>
      <c r="F47" s="52" t="s">
        <v>47</v>
      </c>
      <c r="G47" s="50" t="s">
        <v>54</v>
      </c>
      <c r="H47" s="50" t="s">
        <v>65</v>
      </c>
      <c r="I47" s="52" t="s">
        <v>70</v>
      </c>
      <c r="J47" s="51"/>
      <c r="K47" s="51"/>
      <c r="L47" s="52" t="s">
        <v>89</v>
      </c>
      <c r="M47" s="51"/>
      <c r="N47" s="51"/>
      <c r="O47" s="50" t="s">
        <v>109</v>
      </c>
    </row>
    <row r="48" spans="1:15" x14ac:dyDescent="0.2">
      <c r="A48" s="10"/>
      <c r="B48" s="14" t="s">
        <v>339</v>
      </c>
      <c r="C48" s="9" t="s">
        <v>21</v>
      </c>
      <c r="D48" s="52">
        <v>1.22</v>
      </c>
      <c r="E48" s="50">
        <v>0.24</v>
      </c>
      <c r="F48" s="52">
        <v>7.98</v>
      </c>
      <c r="G48" s="52">
        <v>38.96</v>
      </c>
      <c r="H48" s="50">
        <v>0.03</v>
      </c>
      <c r="I48" s="51"/>
      <c r="J48" s="51"/>
      <c r="K48" s="51"/>
      <c r="L48" s="52">
        <v>5.8</v>
      </c>
      <c r="M48" s="51">
        <v>26</v>
      </c>
      <c r="N48" s="51">
        <v>8.4</v>
      </c>
      <c r="O48" s="50">
        <v>0.72</v>
      </c>
    </row>
    <row r="49" spans="1:15" ht="11.25" customHeight="1" x14ac:dyDescent="0.2">
      <c r="A49" s="12"/>
      <c r="B49" s="14" t="s">
        <v>374</v>
      </c>
      <c r="C49" s="9">
        <v>24</v>
      </c>
      <c r="D49" s="52">
        <v>2.5499999999999998</v>
      </c>
      <c r="E49" s="50">
        <v>4.01</v>
      </c>
      <c r="F49" s="52">
        <v>25.47</v>
      </c>
      <c r="G49" s="52">
        <v>148.16999999999999</v>
      </c>
      <c r="H49" s="50">
        <v>0.03</v>
      </c>
      <c r="I49" s="51"/>
      <c r="J49" s="51"/>
      <c r="K49" s="51"/>
      <c r="L49" s="52">
        <v>6.8</v>
      </c>
      <c r="M49" s="51"/>
      <c r="N49" s="51"/>
      <c r="O49" s="50">
        <v>0.34</v>
      </c>
    </row>
    <row r="50" spans="1:15" ht="21.75" customHeight="1" x14ac:dyDescent="0.2">
      <c r="A50" s="46" t="s">
        <v>173</v>
      </c>
      <c r="B50" s="107" t="s">
        <v>14</v>
      </c>
      <c r="C50" s="109"/>
      <c r="D50" s="54">
        <f>D52+D53+D54+D55+D56+D57</f>
        <v>20.069999999999997</v>
      </c>
      <c r="E50" s="54">
        <f t="shared" ref="E50:O50" si="6">E52+E53+E54+E55+E56+E57</f>
        <v>21.72</v>
      </c>
      <c r="F50" s="54">
        <f t="shared" si="6"/>
        <v>82.95</v>
      </c>
      <c r="G50" s="54">
        <f t="shared" si="6"/>
        <v>607.24</v>
      </c>
      <c r="H50" s="54">
        <f t="shared" si="6"/>
        <v>0.45600000000000002</v>
      </c>
      <c r="I50" s="54">
        <f t="shared" si="6"/>
        <v>24.35</v>
      </c>
      <c r="J50" s="54">
        <f t="shared" si="6"/>
        <v>20</v>
      </c>
      <c r="K50" s="54">
        <f t="shared" si="6"/>
        <v>4.1399999999999997</v>
      </c>
      <c r="L50" s="54">
        <f t="shared" si="6"/>
        <v>63.9</v>
      </c>
      <c r="M50" s="54">
        <f t="shared" si="6"/>
        <v>266.18</v>
      </c>
      <c r="N50" s="54">
        <f t="shared" si="6"/>
        <v>163.65000000000003</v>
      </c>
      <c r="O50" s="54">
        <f t="shared" si="6"/>
        <v>6.4399999999999995</v>
      </c>
    </row>
    <row r="51" spans="1:15" ht="11.25" customHeight="1" x14ac:dyDescent="0.2">
      <c r="A51" s="12"/>
      <c r="B51" s="11" t="s">
        <v>12</v>
      </c>
      <c r="C51" s="1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1:15" ht="21.75" customHeight="1" x14ac:dyDescent="0.2">
      <c r="A52" s="100" t="s">
        <v>370</v>
      </c>
      <c r="B52" s="41" t="s">
        <v>371</v>
      </c>
      <c r="C52" s="67">
        <v>30</v>
      </c>
      <c r="D52" s="15">
        <v>0.22</v>
      </c>
      <c r="E52" s="15"/>
      <c r="F52" s="15">
        <v>0.46</v>
      </c>
      <c r="G52" s="15">
        <v>2.7</v>
      </c>
      <c r="H52" s="15">
        <v>6.0000000000000001E-3</v>
      </c>
      <c r="I52" s="15">
        <v>1.35</v>
      </c>
      <c r="J52" s="15"/>
      <c r="K52" s="15"/>
      <c r="L52" s="15">
        <v>6.21</v>
      </c>
      <c r="M52" s="15">
        <v>6.48</v>
      </c>
      <c r="N52" s="15">
        <v>3.78</v>
      </c>
      <c r="O52" s="15">
        <v>0.16</v>
      </c>
    </row>
    <row r="53" spans="1:15" ht="12" customHeight="1" x14ac:dyDescent="0.2">
      <c r="A53" s="31" t="s">
        <v>303</v>
      </c>
      <c r="B53" s="13" t="s">
        <v>342</v>
      </c>
      <c r="C53" s="9">
        <v>250</v>
      </c>
      <c r="D53" s="50" t="s">
        <v>30</v>
      </c>
      <c r="E53" s="50" t="s">
        <v>39</v>
      </c>
      <c r="F53" s="50" t="s">
        <v>46</v>
      </c>
      <c r="G53" s="50" t="s">
        <v>53</v>
      </c>
      <c r="H53" s="50" t="s">
        <v>64</v>
      </c>
      <c r="I53" s="50" t="s">
        <v>69</v>
      </c>
      <c r="J53" s="51"/>
      <c r="K53" s="50" t="s">
        <v>80</v>
      </c>
      <c r="L53" s="50" t="s">
        <v>88</v>
      </c>
      <c r="M53" s="50" t="s">
        <v>96</v>
      </c>
      <c r="N53" s="50" t="s">
        <v>102</v>
      </c>
      <c r="O53" s="50" t="s">
        <v>107</v>
      </c>
    </row>
    <row r="54" spans="1:15" ht="22.5" customHeight="1" x14ac:dyDescent="0.2">
      <c r="A54" s="34" t="s">
        <v>317</v>
      </c>
      <c r="B54" s="41" t="s">
        <v>199</v>
      </c>
      <c r="C54" s="15" t="s">
        <v>200</v>
      </c>
      <c r="D54" s="52" t="s">
        <v>35</v>
      </c>
      <c r="E54" s="52" t="s">
        <v>202</v>
      </c>
      <c r="F54" s="52">
        <v>10.08</v>
      </c>
      <c r="G54" s="52" t="s">
        <v>207</v>
      </c>
      <c r="H54" s="52" t="s">
        <v>59</v>
      </c>
      <c r="I54" s="51"/>
      <c r="J54" s="51"/>
      <c r="K54" s="52" t="s">
        <v>145</v>
      </c>
      <c r="L54" s="52" t="s">
        <v>38</v>
      </c>
      <c r="M54" s="52" t="s">
        <v>139</v>
      </c>
      <c r="N54" s="51"/>
      <c r="O54" s="52" t="s">
        <v>63</v>
      </c>
    </row>
    <row r="55" spans="1:15" x14ac:dyDescent="0.2">
      <c r="A55" s="33" t="s">
        <v>308</v>
      </c>
      <c r="B55" s="13" t="s">
        <v>112</v>
      </c>
      <c r="C55" s="9">
        <v>180</v>
      </c>
      <c r="D55" s="50" t="s">
        <v>120</v>
      </c>
      <c r="E55" s="50" t="s">
        <v>125</v>
      </c>
      <c r="F55" s="50" t="s">
        <v>128</v>
      </c>
      <c r="G55" s="50" t="s">
        <v>134</v>
      </c>
      <c r="H55" s="50" t="s">
        <v>140</v>
      </c>
      <c r="I55" s="51"/>
      <c r="J55" s="50" t="s">
        <v>73</v>
      </c>
      <c r="K55" s="50" t="s">
        <v>150</v>
      </c>
      <c r="L55" s="50" t="s">
        <v>154</v>
      </c>
      <c r="M55" s="50" t="s">
        <v>160</v>
      </c>
      <c r="N55" s="50" t="s">
        <v>165</v>
      </c>
      <c r="O55" s="50" t="s">
        <v>225</v>
      </c>
    </row>
    <row r="56" spans="1:15" ht="24" x14ac:dyDescent="0.2">
      <c r="A56" s="29" t="s">
        <v>312</v>
      </c>
      <c r="B56" s="41" t="s">
        <v>353</v>
      </c>
      <c r="C56" s="15" t="s">
        <v>20</v>
      </c>
      <c r="D56" s="52" t="s">
        <v>60</v>
      </c>
      <c r="E56" s="51"/>
      <c r="F56" s="52" t="s">
        <v>131</v>
      </c>
      <c r="G56" s="52" t="s">
        <v>137</v>
      </c>
      <c r="H56" s="52" t="s">
        <v>65</v>
      </c>
      <c r="I56" s="52" t="s">
        <v>147</v>
      </c>
      <c r="J56" s="51"/>
      <c r="K56" s="51"/>
      <c r="L56" s="52" t="s">
        <v>157</v>
      </c>
      <c r="M56" s="52" t="s">
        <v>162</v>
      </c>
      <c r="N56" s="52" t="s">
        <v>141</v>
      </c>
      <c r="O56" s="56" t="s">
        <v>171</v>
      </c>
    </row>
    <row r="57" spans="1:15" x14ac:dyDescent="0.2">
      <c r="A57" s="12"/>
      <c r="B57" s="14" t="s">
        <v>11</v>
      </c>
      <c r="C57" s="9" t="s">
        <v>21</v>
      </c>
      <c r="D57" s="52" t="s">
        <v>26</v>
      </c>
      <c r="E57" s="50" t="s">
        <v>36</v>
      </c>
      <c r="F57" s="52" t="s">
        <v>42</v>
      </c>
      <c r="G57" s="52" t="s">
        <v>49</v>
      </c>
      <c r="H57" s="50" t="s">
        <v>59</v>
      </c>
      <c r="I57" s="51"/>
      <c r="J57" s="51"/>
      <c r="K57" s="51"/>
      <c r="L57" s="52" t="s">
        <v>85</v>
      </c>
      <c r="M57" s="51"/>
      <c r="N57" s="51"/>
      <c r="O57" s="57" t="s">
        <v>104</v>
      </c>
    </row>
    <row r="58" spans="1:15" x14ac:dyDescent="0.2">
      <c r="A58" s="103"/>
      <c r="B58" s="106"/>
      <c r="C58" s="105"/>
      <c r="D58" s="52"/>
      <c r="E58" s="50"/>
      <c r="F58" s="52"/>
      <c r="G58" s="52"/>
      <c r="H58" s="50"/>
      <c r="I58" s="51"/>
      <c r="J58" s="51"/>
      <c r="K58" s="51"/>
      <c r="L58" s="52"/>
      <c r="M58" s="51"/>
      <c r="N58" s="51"/>
      <c r="O58" s="57"/>
    </row>
    <row r="59" spans="1:15" ht="21.75" customHeight="1" x14ac:dyDescent="0.2">
      <c r="A59" s="47" t="s">
        <v>197</v>
      </c>
      <c r="B59" s="108" t="s">
        <v>9</v>
      </c>
      <c r="C59" s="109"/>
      <c r="D59" s="54">
        <f>D61+D62+D63+D64+D65</f>
        <v>16.13</v>
      </c>
      <c r="E59" s="54">
        <f t="shared" ref="E59:O59" si="7">E61+E62+E63+E64+E65</f>
        <v>16.739999999999998</v>
      </c>
      <c r="F59" s="54">
        <f t="shared" si="7"/>
        <v>70.48</v>
      </c>
      <c r="G59" s="54">
        <f t="shared" si="7"/>
        <v>496.88999999999993</v>
      </c>
      <c r="H59" s="54">
        <f t="shared" si="7"/>
        <v>0.31000000000000005</v>
      </c>
      <c r="I59" s="54">
        <f t="shared" si="7"/>
        <v>51.26</v>
      </c>
      <c r="J59" s="54">
        <f t="shared" si="7"/>
        <v>0</v>
      </c>
      <c r="K59" s="54">
        <f t="shared" si="7"/>
        <v>5.66</v>
      </c>
      <c r="L59" s="54">
        <f t="shared" si="7"/>
        <v>114.61999999999999</v>
      </c>
      <c r="M59" s="54">
        <f t="shared" si="7"/>
        <v>157.82</v>
      </c>
      <c r="N59" s="54">
        <f t="shared" si="7"/>
        <v>62.13</v>
      </c>
      <c r="O59" s="54">
        <f t="shared" si="7"/>
        <v>5.62</v>
      </c>
    </row>
    <row r="60" spans="1:15" x14ac:dyDescent="0.2">
      <c r="A60" s="12"/>
      <c r="B60" s="11" t="s">
        <v>12</v>
      </c>
      <c r="C60" s="12"/>
      <c r="D60" s="50"/>
      <c r="E60" s="50"/>
      <c r="F60" s="50"/>
      <c r="G60" s="50"/>
      <c r="H60" s="50"/>
      <c r="I60" s="50"/>
      <c r="J60" s="51"/>
      <c r="K60" s="50"/>
      <c r="L60" s="50"/>
      <c r="M60" s="50"/>
      <c r="N60" s="50"/>
      <c r="O60" s="50"/>
    </row>
    <row r="61" spans="1:15" ht="24" x14ac:dyDescent="0.2">
      <c r="A61" s="70" t="s">
        <v>319</v>
      </c>
      <c r="B61" s="30" t="s">
        <v>318</v>
      </c>
      <c r="C61" s="9">
        <v>200</v>
      </c>
      <c r="D61" s="50" t="s">
        <v>92</v>
      </c>
      <c r="E61" s="50" t="s">
        <v>203</v>
      </c>
      <c r="F61" s="50" t="s">
        <v>205</v>
      </c>
      <c r="G61" s="50" t="s">
        <v>208</v>
      </c>
      <c r="H61" s="50" t="s">
        <v>179</v>
      </c>
      <c r="I61" s="50" t="s">
        <v>187</v>
      </c>
      <c r="J61" s="51"/>
      <c r="K61" s="50" t="s">
        <v>213</v>
      </c>
      <c r="L61" s="50" t="s">
        <v>216</v>
      </c>
      <c r="M61" s="50" t="s">
        <v>219</v>
      </c>
      <c r="N61" s="50" t="s">
        <v>222</v>
      </c>
      <c r="O61" s="50" t="s">
        <v>227</v>
      </c>
    </row>
    <row r="62" spans="1:15" ht="21" customHeight="1" x14ac:dyDescent="0.2">
      <c r="A62" s="85" t="s">
        <v>348</v>
      </c>
      <c r="B62" s="41" t="s">
        <v>349</v>
      </c>
      <c r="C62" s="15" t="s">
        <v>350</v>
      </c>
      <c r="D62" s="15">
        <v>8.4499999999999993</v>
      </c>
      <c r="E62" s="15">
        <v>7.32</v>
      </c>
      <c r="F62" s="15">
        <v>7.31</v>
      </c>
      <c r="G62" s="15">
        <v>128.85</v>
      </c>
      <c r="H62" s="15">
        <v>0.04</v>
      </c>
      <c r="I62" s="15">
        <v>0.69</v>
      </c>
      <c r="J62" s="68"/>
      <c r="K62" s="15">
        <v>1.49</v>
      </c>
      <c r="L62" s="15">
        <v>10.6</v>
      </c>
      <c r="M62" s="15">
        <v>9.3800000000000008</v>
      </c>
      <c r="N62" s="15">
        <v>2.4900000000000002</v>
      </c>
      <c r="O62" s="15">
        <v>1.3</v>
      </c>
    </row>
    <row r="63" spans="1:15" x14ac:dyDescent="0.2">
      <c r="A63" s="85" t="s">
        <v>321</v>
      </c>
      <c r="B63" s="13" t="s">
        <v>320</v>
      </c>
      <c r="C63" s="9">
        <v>180</v>
      </c>
      <c r="D63" s="9">
        <v>2.44</v>
      </c>
      <c r="E63" s="9">
        <v>6.22</v>
      </c>
      <c r="F63" s="9">
        <v>14.39</v>
      </c>
      <c r="G63" s="9" t="s">
        <v>209</v>
      </c>
      <c r="H63" s="9" t="s">
        <v>138</v>
      </c>
      <c r="I63" s="9" t="s">
        <v>211</v>
      </c>
      <c r="J63" s="68"/>
      <c r="K63" s="9" t="s">
        <v>214</v>
      </c>
      <c r="L63" s="9" t="s">
        <v>217</v>
      </c>
      <c r="M63" s="9" t="s">
        <v>220</v>
      </c>
      <c r="N63" s="9" t="s">
        <v>223</v>
      </c>
      <c r="O63" s="9" t="s">
        <v>228</v>
      </c>
    </row>
    <row r="64" spans="1:15" x14ac:dyDescent="0.2">
      <c r="A64" s="27" t="s">
        <v>309</v>
      </c>
      <c r="B64" s="41" t="s">
        <v>352</v>
      </c>
      <c r="C64" s="15" t="s">
        <v>20</v>
      </c>
      <c r="D64" s="52" t="s">
        <v>121</v>
      </c>
      <c r="E64" s="51"/>
      <c r="F64" s="52" t="s">
        <v>129</v>
      </c>
      <c r="G64" s="52" t="s">
        <v>135</v>
      </c>
      <c r="H64" s="52" t="s">
        <v>105</v>
      </c>
      <c r="I64" s="52" t="s">
        <v>144</v>
      </c>
      <c r="J64" s="51"/>
      <c r="K64" s="51"/>
      <c r="L64" s="52" t="s">
        <v>155</v>
      </c>
      <c r="M64" s="51"/>
      <c r="N64" s="51"/>
      <c r="O64" s="52" t="s">
        <v>169</v>
      </c>
    </row>
    <row r="65" spans="1:15" x14ac:dyDescent="0.2">
      <c r="A65" s="10"/>
      <c r="B65" s="14" t="s">
        <v>339</v>
      </c>
      <c r="C65" s="9" t="s">
        <v>21</v>
      </c>
      <c r="D65" s="52">
        <v>1.22</v>
      </c>
      <c r="E65" s="50">
        <v>0.24</v>
      </c>
      <c r="F65" s="52">
        <v>7.98</v>
      </c>
      <c r="G65" s="52">
        <v>38.96</v>
      </c>
      <c r="H65" s="50">
        <v>0.03</v>
      </c>
      <c r="I65" s="51"/>
      <c r="J65" s="51"/>
      <c r="K65" s="51"/>
      <c r="L65" s="52">
        <v>5.8</v>
      </c>
      <c r="M65" s="51">
        <v>26</v>
      </c>
      <c r="N65" s="51">
        <v>8.4</v>
      </c>
      <c r="O65" s="50">
        <v>0.72</v>
      </c>
    </row>
    <row r="66" spans="1:15" ht="24" customHeight="1" x14ac:dyDescent="0.2">
      <c r="A66" s="47" t="s">
        <v>198</v>
      </c>
      <c r="B66" s="108" t="s">
        <v>14</v>
      </c>
      <c r="C66" s="109"/>
      <c r="D66" s="54">
        <f>D68+D69+D70+D71+D72</f>
        <v>22.67</v>
      </c>
      <c r="E66" s="54">
        <f t="shared" ref="E66:O66" si="8">E68+E69+E70+E71+E72</f>
        <v>24.120000000000005</v>
      </c>
      <c r="F66" s="54">
        <f t="shared" si="8"/>
        <v>101.46000000000001</v>
      </c>
      <c r="G66" s="54">
        <f t="shared" si="8"/>
        <v>713.86</v>
      </c>
      <c r="H66" s="54">
        <f t="shared" si="8"/>
        <v>0.28000000000000003</v>
      </c>
      <c r="I66" s="54">
        <f t="shared" si="8"/>
        <v>29.330000000000002</v>
      </c>
      <c r="J66" s="54">
        <f t="shared" si="8"/>
        <v>20</v>
      </c>
      <c r="K66" s="54">
        <f t="shared" si="8"/>
        <v>4.9000000000000004</v>
      </c>
      <c r="L66" s="54">
        <f t="shared" si="8"/>
        <v>81.259999999999991</v>
      </c>
      <c r="M66" s="54">
        <f t="shared" si="8"/>
        <v>92.33</v>
      </c>
      <c r="N66" s="54">
        <f t="shared" si="8"/>
        <v>25.630000000000003</v>
      </c>
      <c r="O66" s="54">
        <f t="shared" si="8"/>
        <v>3.09</v>
      </c>
    </row>
    <row r="67" spans="1:15" x14ac:dyDescent="0.2">
      <c r="A67" s="12"/>
      <c r="B67" s="11" t="s">
        <v>12</v>
      </c>
      <c r="C67" s="12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x14ac:dyDescent="0.2">
      <c r="A68" s="29" t="s">
        <v>322</v>
      </c>
      <c r="B68" s="19" t="s">
        <v>340</v>
      </c>
      <c r="C68" s="6">
        <v>200</v>
      </c>
      <c r="D68" s="55" t="s">
        <v>201</v>
      </c>
      <c r="E68" s="55" t="s">
        <v>204</v>
      </c>
      <c r="F68" s="55" t="s">
        <v>206</v>
      </c>
      <c r="G68" s="55" t="s">
        <v>210</v>
      </c>
      <c r="H68" s="52" t="s">
        <v>138</v>
      </c>
      <c r="I68" s="55" t="s">
        <v>212</v>
      </c>
      <c r="J68" s="51"/>
      <c r="K68" s="55" t="s">
        <v>215</v>
      </c>
      <c r="L68" s="55" t="s">
        <v>218</v>
      </c>
      <c r="M68" s="55" t="s">
        <v>221</v>
      </c>
      <c r="N68" s="55" t="s">
        <v>224</v>
      </c>
      <c r="O68" s="55" t="s">
        <v>146</v>
      </c>
    </row>
    <row r="69" spans="1:15" x14ac:dyDescent="0.2">
      <c r="A69" s="82" t="s">
        <v>382</v>
      </c>
      <c r="B69" s="13" t="s">
        <v>383</v>
      </c>
      <c r="C69" s="9" t="s">
        <v>175</v>
      </c>
      <c r="D69" s="9">
        <v>11.4</v>
      </c>
      <c r="E69" s="9">
        <v>13.3</v>
      </c>
      <c r="F69" s="9">
        <v>4.22</v>
      </c>
      <c r="G69" s="9">
        <v>182.5</v>
      </c>
      <c r="H69" s="9">
        <v>0.06</v>
      </c>
      <c r="I69" s="9">
        <v>3.35</v>
      </c>
      <c r="J69" s="68"/>
      <c r="K69" s="9">
        <v>1.78</v>
      </c>
      <c r="L69" s="9">
        <v>13.1</v>
      </c>
      <c r="M69" s="9">
        <v>9.8000000000000007</v>
      </c>
      <c r="N69" s="9">
        <v>2.19</v>
      </c>
      <c r="O69" s="9">
        <v>1</v>
      </c>
    </row>
    <row r="70" spans="1:15" x14ac:dyDescent="0.2">
      <c r="A70" s="33" t="s">
        <v>323</v>
      </c>
      <c r="B70" s="14" t="s">
        <v>13</v>
      </c>
      <c r="C70" s="15">
        <v>180</v>
      </c>
      <c r="D70" s="52" t="s">
        <v>25</v>
      </c>
      <c r="E70" s="52" t="s">
        <v>38</v>
      </c>
      <c r="F70" s="52" t="s">
        <v>44</v>
      </c>
      <c r="G70" s="52" t="s">
        <v>51</v>
      </c>
      <c r="H70" s="52" t="s">
        <v>61</v>
      </c>
      <c r="I70" s="51"/>
      <c r="J70" s="52" t="s">
        <v>73</v>
      </c>
      <c r="K70" s="52" t="s">
        <v>78</v>
      </c>
      <c r="L70" s="52" t="s">
        <v>241</v>
      </c>
      <c r="M70" s="52" t="s">
        <v>94</v>
      </c>
      <c r="N70" s="52" t="s">
        <v>100</v>
      </c>
      <c r="O70" s="52" t="s">
        <v>105</v>
      </c>
    </row>
    <row r="71" spans="1:15" x14ac:dyDescent="0.2">
      <c r="A71" s="94" t="s">
        <v>369</v>
      </c>
      <c r="B71" s="14" t="s">
        <v>16</v>
      </c>
      <c r="C71" s="9" t="s">
        <v>20</v>
      </c>
      <c r="D71" s="52" t="s">
        <v>32</v>
      </c>
      <c r="E71" s="51"/>
      <c r="F71" s="52" t="s">
        <v>47</v>
      </c>
      <c r="G71" s="50" t="s">
        <v>54</v>
      </c>
      <c r="H71" s="50" t="s">
        <v>65</v>
      </c>
      <c r="I71" s="52" t="s">
        <v>70</v>
      </c>
      <c r="J71" s="51"/>
      <c r="K71" s="51"/>
      <c r="L71" s="52" t="s">
        <v>89</v>
      </c>
      <c r="M71" s="51"/>
      <c r="N71" s="51"/>
      <c r="O71" s="50" t="s">
        <v>109</v>
      </c>
    </row>
    <row r="72" spans="1:15" x14ac:dyDescent="0.2">
      <c r="A72" s="10"/>
      <c r="B72" s="14" t="s">
        <v>11</v>
      </c>
      <c r="C72" s="9">
        <v>40</v>
      </c>
      <c r="D72" s="52">
        <v>3.04</v>
      </c>
      <c r="E72" s="50">
        <v>0.32</v>
      </c>
      <c r="F72" s="52">
        <v>19.68</v>
      </c>
      <c r="G72" s="52">
        <v>93.76</v>
      </c>
      <c r="H72" s="50">
        <v>0.04</v>
      </c>
      <c r="I72" s="51"/>
      <c r="J72" s="51"/>
      <c r="K72" s="51"/>
      <c r="L72" s="52">
        <v>8</v>
      </c>
      <c r="M72" s="51"/>
      <c r="N72" s="51"/>
      <c r="O72" s="50">
        <v>0.44</v>
      </c>
    </row>
    <row r="73" spans="1:15" ht="21.75" customHeight="1" x14ac:dyDescent="0.2">
      <c r="A73" s="107" t="s">
        <v>229</v>
      </c>
      <c r="B73" s="108"/>
      <c r="C73" s="109"/>
      <c r="D73" s="54">
        <f>D75+D76+D77+D78+D79</f>
        <v>20.920000000000005</v>
      </c>
      <c r="E73" s="54">
        <f t="shared" ref="E73:O73" si="9">E75+E76+E77+E78+E79</f>
        <v>15.47</v>
      </c>
      <c r="F73" s="54">
        <f t="shared" si="9"/>
        <v>96.039999999999992</v>
      </c>
      <c r="G73" s="54">
        <f t="shared" si="9"/>
        <v>607.01</v>
      </c>
      <c r="H73" s="54">
        <f t="shared" si="9"/>
        <v>0.45999999999999996</v>
      </c>
      <c r="I73" s="54">
        <f t="shared" si="9"/>
        <v>39.33</v>
      </c>
      <c r="J73" s="54">
        <f t="shared" si="9"/>
        <v>22</v>
      </c>
      <c r="K73" s="54">
        <f t="shared" si="9"/>
        <v>3.05</v>
      </c>
      <c r="L73" s="54">
        <f t="shared" si="9"/>
        <v>143.1</v>
      </c>
      <c r="M73" s="54">
        <f t="shared" si="9"/>
        <v>177.66000000000003</v>
      </c>
      <c r="N73" s="54">
        <f t="shared" si="9"/>
        <v>67.81</v>
      </c>
      <c r="O73" s="54">
        <f t="shared" si="9"/>
        <v>7.0600000000000005</v>
      </c>
    </row>
    <row r="74" spans="1:15" x14ac:dyDescent="0.2">
      <c r="A74" s="12"/>
      <c r="B74" s="11" t="s">
        <v>12</v>
      </c>
      <c r="C74" s="12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</row>
    <row r="75" spans="1:15" ht="24" x14ac:dyDescent="0.2">
      <c r="A75" s="100" t="s">
        <v>370</v>
      </c>
      <c r="B75" s="41" t="s">
        <v>371</v>
      </c>
      <c r="C75" s="67">
        <v>50</v>
      </c>
      <c r="D75" s="15">
        <v>0.36</v>
      </c>
      <c r="E75" s="15"/>
      <c r="F75" s="15">
        <v>0.77</v>
      </c>
      <c r="G75" s="15">
        <v>4.5</v>
      </c>
      <c r="H75" s="15">
        <v>0.01</v>
      </c>
      <c r="I75" s="15">
        <v>2.25</v>
      </c>
      <c r="J75" s="15"/>
      <c r="K75" s="15"/>
      <c r="L75" s="15">
        <v>10.35</v>
      </c>
      <c r="M75" s="15">
        <v>10.8</v>
      </c>
      <c r="N75" s="15">
        <v>6.3</v>
      </c>
      <c r="O75" s="15">
        <v>0.27</v>
      </c>
    </row>
    <row r="76" spans="1:15" ht="24" x14ac:dyDescent="0.2">
      <c r="A76" s="93" t="s">
        <v>324</v>
      </c>
      <c r="B76" s="43" t="s">
        <v>387</v>
      </c>
      <c r="C76" s="9" t="s">
        <v>388</v>
      </c>
      <c r="D76" s="50" t="s">
        <v>233</v>
      </c>
      <c r="E76" s="50" t="s">
        <v>235</v>
      </c>
      <c r="F76" s="50" t="s">
        <v>236</v>
      </c>
      <c r="G76" s="50" t="s">
        <v>238</v>
      </c>
      <c r="H76" s="50" t="s">
        <v>58</v>
      </c>
      <c r="I76" s="50" t="s">
        <v>240</v>
      </c>
      <c r="J76" s="51"/>
      <c r="K76" s="50" t="s">
        <v>68</v>
      </c>
      <c r="L76" s="50" t="s">
        <v>184</v>
      </c>
      <c r="M76" s="50" t="s">
        <v>243</v>
      </c>
      <c r="N76" s="50" t="s">
        <v>245</v>
      </c>
      <c r="O76" s="50" t="s">
        <v>247</v>
      </c>
    </row>
    <row r="77" spans="1:15" ht="24" x14ac:dyDescent="0.2">
      <c r="A77" s="88" t="s">
        <v>384</v>
      </c>
      <c r="B77" s="43" t="s">
        <v>385</v>
      </c>
      <c r="C77" s="6" t="s">
        <v>386</v>
      </c>
      <c r="D77" s="6">
        <v>10.73</v>
      </c>
      <c r="E77" s="6">
        <v>10.050000000000001</v>
      </c>
      <c r="F77" s="6">
        <v>21.42</v>
      </c>
      <c r="G77" s="6">
        <v>219.02</v>
      </c>
      <c r="H77" s="6">
        <v>0.17</v>
      </c>
      <c r="I77" s="6">
        <v>24.1</v>
      </c>
      <c r="J77" s="68">
        <v>22</v>
      </c>
      <c r="K77" s="6">
        <v>1.0900000000000001</v>
      </c>
      <c r="L77" s="6">
        <v>20.55</v>
      </c>
      <c r="M77" s="6">
        <v>74.48</v>
      </c>
      <c r="N77" s="6">
        <v>28.01</v>
      </c>
      <c r="O77" s="6">
        <v>2.33</v>
      </c>
    </row>
    <row r="78" spans="1:15" x14ac:dyDescent="0.2">
      <c r="A78" s="86" t="s">
        <v>315</v>
      </c>
      <c r="B78" s="14" t="s">
        <v>351</v>
      </c>
      <c r="C78" s="15">
        <v>200</v>
      </c>
      <c r="D78" s="15">
        <v>1.92</v>
      </c>
      <c r="E78" s="68">
        <v>0.11</v>
      </c>
      <c r="F78" s="15">
        <v>38.83</v>
      </c>
      <c r="G78" s="15">
        <v>164.02</v>
      </c>
      <c r="H78" s="15">
        <v>0.04</v>
      </c>
      <c r="I78" s="15">
        <v>1.48</v>
      </c>
      <c r="J78" s="68"/>
      <c r="K78" s="68"/>
      <c r="L78" s="15">
        <v>59.8</v>
      </c>
      <c r="M78" s="68"/>
      <c r="N78" s="68"/>
      <c r="O78" s="15">
        <v>1.24</v>
      </c>
    </row>
    <row r="79" spans="1:15" x14ac:dyDescent="0.2">
      <c r="A79" s="10"/>
      <c r="B79" s="14" t="s">
        <v>339</v>
      </c>
      <c r="C79" s="9">
        <v>40</v>
      </c>
      <c r="D79" s="52">
        <v>2.44</v>
      </c>
      <c r="E79" s="50">
        <v>0.48</v>
      </c>
      <c r="F79" s="52">
        <v>15.96</v>
      </c>
      <c r="G79" s="52">
        <v>77.92</v>
      </c>
      <c r="H79" s="50">
        <v>0.06</v>
      </c>
      <c r="I79" s="51"/>
      <c r="J79" s="51"/>
      <c r="K79" s="51"/>
      <c r="L79" s="52">
        <v>11.6</v>
      </c>
      <c r="M79" s="51">
        <v>52</v>
      </c>
      <c r="N79" s="51">
        <v>16.8</v>
      </c>
      <c r="O79" s="50">
        <v>1.44</v>
      </c>
    </row>
    <row r="80" spans="1:15" ht="21.75" customHeight="1" x14ac:dyDescent="0.2">
      <c r="A80" s="46" t="s">
        <v>230</v>
      </c>
      <c r="B80" s="108" t="s">
        <v>338</v>
      </c>
      <c r="C80" s="109"/>
      <c r="D80" s="54">
        <f>D82+D83+D84+D85+D86</f>
        <v>21.159999999999997</v>
      </c>
      <c r="E80" s="54">
        <f t="shared" ref="E80:O80" si="10">E82+E83+E84+E85+E86</f>
        <v>39.86</v>
      </c>
      <c r="F80" s="54">
        <f t="shared" si="10"/>
        <v>172.54000000000002</v>
      </c>
      <c r="G80" s="54">
        <f t="shared" si="10"/>
        <v>579.83999999999992</v>
      </c>
      <c r="H80" s="54">
        <f t="shared" si="10"/>
        <v>0.48</v>
      </c>
      <c r="I80" s="54">
        <f t="shared" si="10"/>
        <v>23.369999999999997</v>
      </c>
      <c r="J80" s="54">
        <f t="shared" si="10"/>
        <v>20</v>
      </c>
      <c r="K80" s="54">
        <f t="shared" si="10"/>
        <v>12.809999999999999</v>
      </c>
      <c r="L80" s="54">
        <f t="shared" si="10"/>
        <v>101.44</v>
      </c>
      <c r="M80" s="54">
        <f t="shared" si="10"/>
        <v>265.63</v>
      </c>
      <c r="N80" s="54">
        <f t="shared" si="10"/>
        <v>161.43</v>
      </c>
      <c r="O80" s="54">
        <f t="shared" si="10"/>
        <v>11.11</v>
      </c>
    </row>
    <row r="81" spans="1:15" x14ac:dyDescent="0.2">
      <c r="A81" s="12"/>
      <c r="B81" s="11" t="s">
        <v>12</v>
      </c>
      <c r="C81" s="1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9"/>
    </row>
    <row r="82" spans="1:15" x14ac:dyDescent="0.2">
      <c r="A82" s="31" t="s">
        <v>303</v>
      </c>
      <c r="B82" s="13" t="s">
        <v>15</v>
      </c>
      <c r="C82" s="9" t="s">
        <v>115</v>
      </c>
      <c r="D82" s="50" t="s">
        <v>30</v>
      </c>
      <c r="E82" s="50" t="s">
        <v>39</v>
      </c>
      <c r="F82" s="50" t="s">
        <v>46</v>
      </c>
      <c r="G82" s="50" t="s">
        <v>53</v>
      </c>
      <c r="H82" s="50" t="s">
        <v>64</v>
      </c>
      <c r="I82" s="50" t="s">
        <v>69</v>
      </c>
      <c r="J82" s="51"/>
      <c r="K82" s="50" t="s">
        <v>80</v>
      </c>
      <c r="L82" s="50" t="s">
        <v>88</v>
      </c>
      <c r="M82" s="50" t="s">
        <v>96</v>
      </c>
      <c r="N82" s="50" t="s">
        <v>102</v>
      </c>
      <c r="O82" s="50" t="s">
        <v>107</v>
      </c>
    </row>
    <row r="83" spans="1:15" ht="24" x14ac:dyDescent="0.2">
      <c r="A83" s="10" t="s">
        <v>307</v>
      </c>
      <c r="B83" s="43" t="s">
        <v>334</v>
      </c>
      <c r="C83" s="9" t="s">
        <v>114</v>
      </c>
      <c r="D83" s="50" t="s">
        <v>119</v>
      </c>
      <c r="E83" s="50" t="s">
        <v>124</v>
      </c>
      <c r="F83" s="50" t="s">
        <v>127</v>
      </c>
      <c r="G83" s="50" t="s">
        <v>133</v>
      </c>
      <c r="H83" s="50" t="s">
        <v>62</v>
      </c>
      <c r="I83" s="50" t="s">
        <v>143</v>
      </c>
      <c r="J83" s="51"/>
      <c r="K83" s="50" t="s">
        <v>149</v>
      </c>
      <c r="L83" s="50" t="s">
        <v>153</v>
      </c>
      <c r="M83" s="50" t="s">
        <v>159</v>
      </c>
      <c r="N83" s="50" t="s">
        <v>164</v>
      </c>
      <c r="O83" s="50" t="s">
        <v>168</v>
      </c>
    </row>
    <row r="84" spans="1:15" x14ac:dyDescent="0.2">
      <c r="A84" s="33" t="s">
        <v>308</v>
      </c>
      <c r="B84" s="13" t="s">
        <v>112</v>
      </c>
      <c r="C84" s="9">
        <v>180</v>
      </c>
      <c r="D84" s="50" t="s">
        <v>120</v>
      </c>
      <c r="E84" s="50" t="s">
        <v>125</v>
      </c>
      <c r="F84" s="50" t="s">
        <v>128</v>
      </c>
      <c r="G84" s="50" t="s">
        <v>134</v>
      </c>
      <c r="H84" s="50" t="s">
        <v>140</v>
      </c>
      <c r="I84" s="51"/>
      <c r="J84" s="50" t="s">
        <v>73</v>
      </c>
      <c r="K84" s="50" t="s">
        <v>150</v>
      </c>
      <c r="L84" s="50" t="s">
        <v>154</v>
      </c>
      <c r="M84" s="50" t="s">
        <v>160</v>
      </c>
      <c r="N84" s="50" t="s">
        <v>165</v>
      </c>
      <c r="O84" s="50" t="s">
        <v>225</v>
      </c>
    </row>
    <row r="85" spans="1:15" ht="21.75" customHeight="1" x14ac:dyDescent="0.2">
      <c r="A85" s="27" t="s">
        <v>309</v>
      </c>
      <c r="B85" s="41" t="s">
        <v>352</v>
      </c>
      <c r="C85" s="15" t="s">
        <v>20</v>
      </c>
      <c r="D85" s="52" t="s">
        <v>121</v>
      </c>
      <c r="E85" s="51"/>
      <c r="F85" s="52" t="s">
        <v>129</v>
      </c>
      <c r="G85" s="52" t="s">
        <v>135</v>
      </c>
      <c r="H85" s="52" t="s">
        <v>105</v>
      </c>
      <c r="I85" s="52" t="s">
        <v>144</v>
      </c>
      <c r="J85" s="51"/>
      <c r="K85" s="51"/>
      <c r="L85" s="52" t="s">
        <v>155</v>
      </c>
      <c r="M85" s="51"/>
      <c r="N85" s="51"/>
      <c r="O85" s="52" t="s">
        <v>169</v>
      </c>
    </row>
    <row r="86" spans="1:15" x14ac:dyDescent="0.2">
      <c r="A86" s="12"/>
      <c r="B86" s="14" t="s">
        <v>11</v>
      </c>
      <c r="C86" s="52">
        <v>3.04</v>
      </c>
      <c r="D86" s="50">
        <v>0.32</v>
      </c>
      <c r="E86" s="52">
        <v>19.68</v>
      </c>
      <c r="F86" s="52">
        <v>93.76</v>
      </c>
      <c r="G86" s="50">
        <v>0.04</v>
      </c>
      <c r="H86" s="51"/>
      <c r="I86" s="51"/>
      <c r="J86" s="51"/>
      <c r="K86" s="52">
        <v>8</v>
      </c>
      <c r="L86" s="51"/>
      <c r="M86" s="51"/>
      <c r="N86" s="50">
        <v>0.44</v>
      </c>
      <c r="O86">
        <v>2.6</v>
      </c>
    </row>
    <row r="87" spans="1:15" ht="21" customHeight="1" x14ac:dyDescent="0.2">
      <c r="A87" s="114" t="s">
        <v>250</v>
      </c>
      <c r="B87" s="115"/>
      <c r="C87" s="116"/>
      <c r="D87" s="54">
        <f>D89+D90+D91+D92</f>
        <v>16.440000000000001</v>
      </c>
      <c r="E87" s="54">
        <f t="shared" ref="E87:O87" si="11">E89+E90+E91+E92</f>
        <v>16.779999999999998</v>
      </c>
      <c r="F87" s="54">
        <f t="shared" si="11"/>
        <v>58.849999999999994</v>
      </c>
      <c r="G87" s="54">
        <f t="shared" si="11"/>
        <v>452.04999999999995</v>
      </c>
      <c r="H87" s="54">
        <f t="shared" si="11"/>
        <v>0.39</v>
      </c>
      <c r="I87" s="54">
        <f t="shared" si="11"/>
        <v>46.059999999999995</v>
      </c>
      <c r="J87" s="54">
        <f t="shared" si="11"/>
        <v>0</v>
      </c>
      <c r="K87" s="54">
        <f t="shared" si="11"/>
        <v>4.0599999999999996</v>
      </c>
      <c r="L87" s="54">
        <f t="shared" si="11"/>
        <v>57.889999999999993</v>
      </c>
      <c r="M87" s="54">
        <f t="shared" si="11"/>
        <v>173.20000000000002</v>
      </c>
      <c r="N87" s="54">
        <f t="shared" si="11"/>
        <v>66.8</v>
      </c>
      <c r="O87" s="54">
        <f t="shared" si="11"/>
        <v>4.3899999999999997</v>
      </c>
    </row>
    <row r="88" spans="1:15" x14ac:dyDescent="0.2">
      <c r="A88" s="12"/>
      <c r="B88" s="11" t="s">
        <v>12</v>
      </c>
      <c r="C88" s="12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spans="1:15" ht="12.75" customHeight="1" x14ac:dyDescent="0.2">
      <c r="A89" s="88" t="s">
        <v>343</v>
      </c>
      <c r="B89" s="43" t="s">
        <v>356</v>
      </c>
      <c r="C89" s="9">
        <v>200</v>
      </c>
      <c r="D89" s="50">
        <v>2.48</v>
      </c>
      <c r="E89" s="50">
        <v>3.75</v>
      </c>
      <c r="F89" s="50">
        <v>17.25</v>
      </c>
      <c r="G89" s="50">
        <v>112.55</v>
      </c>
      <c r="H89" s="50">
        <v>0.13</v>
      </c>
      <c r="I89" s="50">
        <v>16.52</v>
      </c>
      <c r="J89" s="51"/>
      <c r="K89" s="50">
        <v>1.26</v>
      </c>
      <c r="L89" s="50">
        <v>19.05</v>
      </c>
      <c r="M89" s="50">
        <v>66.5</v>
      </c>
      <c r="N89" s="50">
        <v>26.6</v>
      </c>
      <c r="O89" s="50">
        <v>0.98</v>
      </c>
    </row>
    <row r="90" spans="1:15" ht="13.5" customHeight="1" x14ac:dyDescent="0.2">
      <c r="A90" s="87" t="s">
        <v>330</v>
      </c>
      <c r="B90" s="14" t="s">
        <v>354</v>
      </c>
      <c r="C90" s="15">
        <v>200</v>
      </c>
      <c r="D90" s="15">
        <v>12.63</v>
      </c>
      <c r="E90" s="15">
        <v>12.79</v>
      </c>
      <c r="F90" s="15">
        <v>22.02</v>
      </c>
      <c r="G90" s="15">
        <v>253.71</v>
      </c>
      <c r="H90" s="15">
        <v>0.22</v>
      </c>
      <c r="I90" s="15">
        <v>27.88</v>
      </c>
      <c r="J90" s="15"/>
      <c r="K90" s="15">
        <v>2.8</v>
      </c>
      <c r="L90" s="15">
        <v>29.14</v>
      </c>
      <c r="M90" s="15">
        <v>79.98</v>
      </c>
      <c r="N90" s="15">
        <v>31.56</v>
      </c>
      <c r="O90" s="15">
        <v>2.3199999999999998</v>
      </c>
    </row>
    <row r="91" spans="1:15" ht="24" x14ac:dyDescent="0.2">
      <c r="A91" s="89" t="s">
        <v>312</v>
      </c>
      <c r="B91" s="42" t="s">
        <v>355</v>
      </c>
      <c r="C91" s="9" t="s">
        <v>20</v>
      </c>
      <c r="D91" s="50" t="s">
        <v>60</v>
      </c>
      <c r="E91" s="51"/>
      <c r="F91" s="50" t="s">
        <v>131</v>
      </c>
      <c r="G91" s="52" t="s">
        <v>137</v>
      </c>
      <c r="H91" s="50" t="s">
        <v>65</v>
      </c>
      <c r="I91" s="50" t="s">
        <v>147</v>
      </c>
      <c r="J91" s="51"/>
      <c r="K91" s="51"/>
      <c r="L91" s="52" t="s">
        <v>157</v>
      </c>
      <c r="M91" s="52" t="s">
        <v>162</v>
      </c>
      <c r="N91" s="52" t="s">
        <v>141</v>
      </c>
      <c r="O91" s="52" t="s">
        <v>171</v>
      </c>
    </row>
    <row r="92" spans="1:15" x14ac:dyDescent="0.2">
      <c r="A92" s="10"/>
      <c r="B92" s="14" t="s">
        <v>339</v>
      </c>
      <c r="C92" s="9" t="s">
        <v>21</v>
      </c>
      <c r="D92" s="52">
        <v>1.22</v>
      </c>
      <c r="E92" s="50">
        <v>0.24</v>
      </c>
      <c r="F92" s="52">
        <v>7.98</v>
      </c>
      <c r="G92" s="52">
        <v>38.96</v>
      </c>
      <c r="H92" s="50">
        <v>0.03</v>
      </c>
      <c r="I92" s="51"/>
      <c r="J92" s="51"/>
      <c r="K92" s="51"/>
      <c r="L92" s="52">
        <v>5.8</v>
      </c>
      <c r="M92" s="51">
        <v>26</v>
      </c>
      <c r="N92" s="51">
        <v>8.4</v>
      </c>
      <c r="O92" s="50">
        <v>0.72</v>
      </c>
    </row>
    <row r="93" spans="1:15" ht="21" customHeight="1" x14ac:dyDescent="0.2">
      <c r="A93" s="117" t="s">
        <v>333</v>
      </c>
      <c r="B93" s="118"/>
      <c r="C93" s="119"/>
      <c r="D93" s="54">
        <f>D95+D96+D97+D98+D99+D100</f>
        <v>19.489999999999998</v>
      </c>
      <c r="E93" s="54">
        <f t="shared" ref="E93:O93" si="12">E95+E96+E97+E98+E99+E100</f>
        <v>21.549999999999997</v>
      </c>
      <c r="F93" s="54">
        <f t="shared" si="12"/>
        <v>130.61000000000001</v>
      </c>
      <c r="G93" s="54">
        <f t="shared" si="12"/>
        <v>794.20999999999992</v>
      </c>
      <c r="H93" s="54">
        <f t="shared" si="12"/>
        <v>0.2</v>
      </c>
      <c r="I93" s="54">
        <f t="shared" si="12"/>
        <v>11.19</v>
      </c>
      <c r="J93" s="54">
        <f t="shared" si="12"/>
        <v>32.4</v>
      </c>
      <c r="K93" s="54">
        <f t="shared" si="12"/>
        <v>3.75</v>
      </c>
      <c r="L93" s="54">
        <f t="shared" si="12"/>
        <v>45.769999999999996</v>
      </c>
      <c r="M93" s="54">
        <f t="shared" si="12"/>
        <v>136.84</v>
      </c>
      <c r="N93" s="54">
        <f t="shared" si="12"/>
        <v>43.16</v>
      </c>
      <c r="O93" s="54">
        <f t="shared" si="12"/>
        <v>3.0300000000000002</v>
      </c>
    </row>
    <row r="94" spans="1:15" x14ac:dyDescent="0.2">
      <c r="A94" s="12"/>
      <c r="B94" s="17" t="s">
        <v>12</v>
      </c>
      <c r="C94" s="1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</row>
    <row r="95" spans="1:15" x14ac:dyDescent="0.2">
      <c r="A95" s="37" t="s">
        <v>310</v>
      </c>
      <c r="B95" s="19" t="s">
        <v>113</v>
      </c>
      <c r="C95" s="6" t="s">
        <v>116</v>
      </c>
      <c r="D95" s="55" t="s">
        <v>252</v>
      </c>
      <c r="E95" s="55" t="s">
        <v>226</v>
      </c>
      <c r="F95" s="55" t="s">
        <v>253</v>
      </c>
      <c r="G95" s="55" t="s">
        <v>254</v>
      </c>
      <c r="H95" s="55" t="s">
        <v>62</v>
      </c>
      <c r="I95" s="55" t="s">
        <v>146</v>
      </c>
      <c r="J95" s="51"/>
      <c r="K95" s="55" t="s">
        <v>151</v>
      </c>
      <c r="L95" s="50" t="s">
        <v>256</v>
      </c>
      <c r="M95" s="55" t="s">
        <v>161</v>
      </c>
      <c r="N95" s="55" t="s">
        <v>166</v>
      </c>
      <c r="O95" s="55" t="s">
        <v>255</v>
      </c>
    </row>
    <row r="96" spans="1:15" ht="24" x14ac:dyDescent="0.2">
      <c r="A96" s="85" t="s">
        <v>348</v>
      </c>
      <c r="B96" s="41" t="s">
        <v>349</v>
      </c>
      <c r="C96" s="15" t="s">
        <v>350</v>
      </c>
      <c r="D96" s="15">
        <v>8.4499999999999993</v>
      </c>
      <c r="E96" s="15">
        <v>7.32</v>
      </c>
      <c r="F96" s="15">
        <v>7.31</v>
      </c>
      <c r="G96" s="15">
        <v>128.85</v>
      </c>
      <c r="H96" s="15">
        <v>0.04</v>
      </c>
      <c r="I96" s="15">
        <v>0.69</v>
      </c>
      <c r="J96" s="68"/>
      <c r="K96" s="15">
        <v>1.49</v>
      </c>
      <c r="L96" s="15">
        <v>10.6</v>
      </c>
      <c r="M96" s="15">
        <v>9.3800000000000008</v>
      </c>
      <c r="N96" s="15">
        <v>2.4900000000000002</v>
      </c>
      <c r="O96" s="15">
        <v>1.3</v>
      </c>
    </row>
    <row r="97" spans="1:15" x14ac:dyDescent="0.2">
      <c r="A97" s="91" t="s">
        <v>358</v>
      </c>
      <c r="B97" s="14" t="s">
        <v>359</v>
      </c>
      <c r="C97" s="15">
        <v>180</v>
      </c>
      <c r="D97" s="15">
        <v>4.6399999999999997</v>
      </c>
      <c r="E97" s="15">
        <v>5.63</v>
      </c>
      <c r="F97" s="15">
        <v>48.1</v>
      </c>
      <c r="G97" s="15">
        <v>261.58999999999997</v>
      </c>
      <c r="H97" s="6">
        <v>0.05</v>
      </c>
      <c r="I97" s="15"/>
      <c r="J97" s="6">
        <v>32.4</v>
      </c>
      <c r="K97" s="6">
        <v>0.35</v>
      </c>
      <c r="L97" s="15">
        <v>7.54</v>
      </c>
      <c r="M97" s="6">
        <v>100</v>
      </c>
      <c r="N97" s="6">
        <v>32.479999999999997</v>
      </c>
      <c r="O97" s="15">
        <v>0.67</v>
      </c>
    </row>
    <row r="98" spans="1:15" x14ac:dyDescent="0.2">
      <c r="A98" s="94" t="s">
        <v>369</v>
      </c>
      <c r="B98" s="14" t="s">
        <v>16</v>
      </c>
      <c r="C98" s="9" t="s">
        <v>20</v>
      </c>
      <c r="D98" s="52" t="s">
        <v>32</v>
      </c>
      <c r="E98" s="51"/>
      <c r="F98" s="52" t="s">
        <v>47</v>
      </c>
      <c r="G98" s="50" t="s">
        <v>54</v>
      </c>
      <c r="H98" s="50" t="s">
        <v>65</v>
      </c>
      <c r="I98" s="52" t="s">
        <v>70</v>
      </c>
      <c r="J98" s="51"/>
      <c r="K98" s="51"/>
      <c r="L98" s="52" t="s">
        <v>89</v>
      </c>
      <c r="M98" s="51"/>
      <c r="N98" s="51"/>
      <c r="O98" s="50" t="s">
        <v>109</v>
      </c>
    </row>
    <row r="99" spans="1:15" x14ac:dyDescent="0.2">
      <c r="A99" s="12"/>
      <c r="B99" s="14" t="s">
        <v>11</v>
      </c>
      <c r="C99" s="9" t="s">
        <v>21</v>
      </c>
      <c r="D99" s="52" t="s">
        <v>26</v>
      </c>
      <c r="E99" s="50" t="s">
        <v>36</v>
      </c>
      <c r="F99" s="52" t="s">
        <v>42</v>
      </c>
      <c r="G99" s="52" t="s">
        <v>49</v>
      </c>
      <c r="H99" s="50" t="s">
        <v>59</v>
      </c>
      <c r="I99" s="51"/>
      <c r="J99" s="51"/>
      <c r="K99" s="51"/>
      <c r="L99" s="52" t="s">
        <v>85</v>
      </c>
      <c r="M99" s="51"/>
      <c r="N99" s="51"/>
      <c r="O99" s="50" t="s">
        <v>104</v>
      </c>
    </row>
    <row r="100" spans="1:15" x14ac:dyDescent="0.2">
      <c r="A100" s="12"/>
      <c r="B100" s="14" t="s">
        <v>374</v>
      </c>
      <c r="C100" s="9">
        <v>24</v>
      </c>
      <c r="D100" s="52">
        <v>2.5499999999999998</v>
      </c>
      <c r="E100" s="50">
        <v>4.01</v>
      </c>
      <c r="F100" s="52">
        <v>25.47</v>
      </c>
      <c r="G100" s="52">
        <v>148.16999999999999</v>
      </c>
      <c r="H100" s="50">
        <v>0.03</v>
      </c>
      <c r="I100" s="51"/>
      <c r="J100" s="51"/>
      <c r="K100" s="51"/>
      <c r="L100" s="52">
        <v>6.8</v>
      </c>
      <c r="M100" s="51"/>
      <c r="N100" s="51"/>
      <c r="O100" s="50">
        <v>0.34</v>
      </c>
    </row>
    <row r="101" spans="1:15" ht="24.75" customHeight="1" x14ac:dyDescent="0.2">
      <c r="A101" s="120" t="s">
        <v>257</v>
      </c>
      <c r="B101" s="121"/>
      <c r="C101" s="122"/>
      <c r="D101" s="54">
        <f>D103+D104+D105+D106+D107</f>
        <v>13.77</v>
      </c>
      <c r="E101" s="54">
        <f t="shared" ref="E101:O101" si="13">E103+E104+E105+E106+E107</f>
        <v>20.95</v>
      </c>
      <c r="F101" s="54">
        <f t="shared" si="13"/>
        <v>82.26</v>
      </c>
      <c r="G101" s="54">
        <f t="shared" si="13"/>
        <v>572.33000000000004</v>
      </c>
      <c r="H101" s="54">
        <f t="shared" si="13"/>
        <v>0.4</v>
      </c>
      <c r="I101" s="54">
        <f t="shared" si="13"/>
        <v>28.49</v>
      </c>
      <c r="J101" s="54">
        <f t="shared" si="13"/>
        <v>20</v>
      </c>
      <c r="K101" s="54">
        <f t="shared" si="13"/>
        <v>3.26</v>
      </c>
      <c r="L101" s="54">
        <f t="shared" si="13"/>
        <v>101.42</v>
      </c>
      <c r="M101" s="54">
        <f t="shared" si="13"/>
        <v>109.39</v>
      </c>
      <c r="N101" s="54">
        <f t="shared" si="13"/>
        <v>34.46</v>
      </c>
      <c r="O101" s="54">
        <f t="shared" si="13"/>
        <v>3.4600000000000004</v>
      </c>
    </row>
    <row r="102" spans="1:15" x14ac:dyDescent="0.2">
      <c r="A102" s="12"/>
      <c r="B102" s="11" t="s">
        <v>12</v>
      </c>
      <c r="C102" s="12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x14ac:dyDescent="0.2">
      <c r="A103" s="35" t="s">
        <v>326</v>
      </c>
      <c r="B103" s="41" t="s">
        <v>360</v>
      </c>
      <c r="C103" s="15">
        <v>200</v>
      </c>
      <c r="D103" s="52" t="s">
        <v>259</v>
      </c>
      <c r="E103" s="52" t="s">
        <v>260</v>
      </c>
      <c r="F103" s="52" t="s">
        <v>261</v>
      </c>
      <c r="G103" s="52" t="s">
        <v>262</v>
      </c>
      <c r="H103" s="52" t="s">
        <v>109</v>
      </c>
      <c r="I103" s="52" t="s">
        <v>263</v>
      </c>
      <c r="J103" s="51"/>
      <c r="K103" s="52" t="s">
        <v>264</v>
      </c>
      <c r="L103" s="52" t="s">
        <v>265</v>
      </c>
      <c r="M103" s="52" t="s">
        <v>266</v>
      </c>
      <c r="N103" s="52" t="s">
        <v>267</v>
      </c>
      <c r="O103" s="52" t="s">
        <v>170</v>
      </c>
    </row>
    <row r="104" spans="1:15" x14ac:dyDescent="0.2">
      <c r="A104" s="32" t="s">
        <v>327</v>
      </c>
      <c r="B104" s="13" t="s">
        <v>335</v>
      </c>
      <c r="C104" s="9" t="s">
        <v>341</v>
      </c>
      <c r="D104" s="50">
        <v>2.91</v>
      </c>
      <c r="E104" s="50">
        <v>11</v>
      </c>
      <c r="F104" s="50">
        <v>1.06</v>
      </c>
      <c r="G104" s="50">
        <v>114.73</v>
      </c>
      <c r="H104" s="50">
        <v>0.14000000000000001</v>
      </c>
      <c r="I104" s="50">
        <v>0.56999999999999995</v>
      </c>
      <c r="J104" s="51"/>
      <c r="K104" s="50">
        <v>0.43</v>
      </c>
      <c r="L104" s="50">
        <v>3.28</v>
      </c>
      <c r="M104" s="50">
        <v>2.7</v>
      </c>
      <c r="N104" s="50">
        <v>0.6</v>
      </c>
      <c r="O104" s="50">
        <v>0.36</v>
      </c>
    </row>
    <row r="105" spans="1:15" x14ac:dyDescent="0.2">
      <c r="A105" s="36" t="s">
        <v>323</v>
      </c>
      <c r="B105" s="13" t="s">
        <v>13</v>
      </c>
      <c r="C105" s="9">
        <v>150</v>
      </c>
      <c r="D105" s="50" t="s">
        <v>25</v>
      </c>
      <c r="E105" s="50" t="s">
        <v>38</v>
      </c>
      <c r="F105" s="50" t="s">
        <v>44</v>
      </c>
      <c r="G105" s="50" t="s">
        <v>51</v>
      </c>
      <c r="H105" s="50" t="s">
        <v>61</v>
      </c>
      <c r="I105" s="51"/>
      <c r="J105" s="50" t="s">
        <v>73</v>
      </c>
      <c r="K105" s="50" t="s">
        <v>78</v>
      </c>
      <c r="L105" s="50" t="s">
        <v>241</v>
      </c>
      <c r="M105" s="50" t="s">
        <v>94</v>
      </c>
      <c r="N105" s="50" t="s">
        <v>100</v>
      </c>
      <c r="O105" s="50" t="s">
        <v>105</v>
      </c>
    </row>
    <row r="106" spans="1:15" x14ac:dyDescent="0.2">
      <c r="A106" s="27" t="s">
        <v>309</v>
      </c>
      <c r="B106" s="41" t="s">
        <v>352</v>
      </c>
      <c r="C106" s="15" t="s">
        <v>20</v>
      </c>
      <c r="D106" s="52" t="s">
        <v>121</v>
      </c>
      <c r="E106" s="51"/>
      <c r="F106" s="52" t="s">
        <v>129</v>
      </c>
      <c r="G106" s="52" t="s">
        <v>135</v>
      </c>
      <c r="H106" s="52" t="s">
        <v>105</v>
      </c>
      <c r="I106" s="52" t="s">
        <v>144</v>
      </c>
      <c r="J106" s="51"/>
      <c r="K106" s="51"/>
      <c r="L106" s="52" t="s">
        <v>155</v>
      </c>
      <c r="M106" s="51"/>
      <c r="N106" s="51"/>
      <c r="O106" s="52" t="s">
        <v>169</v>
      </c>
    </row>
    <row r="107" spans="1:15" x14ac:dyDescent="0.2">
      <c r="A107" s="10"/>
      <c r="B107" s="14" t="s">
        <v>339</v>
      </c>
      <c r="C107" s="15" t="s">
        <v>21</v>
      </c>
      <c r="D107" s="52" t="s">
        <v>26</v>
      </c>
      <c r="E107" s="52" t="s">
        <v>36</v>
      </c>
      <c r="F107" s="52" t="s">
        <v>42</v>
      </c>
      <c r="G107" s="52">
        <v>46.88</v>
      </c>
      <c r="H107" s="52" t="s">
        <v>59</v>
      </c>
      <c r="I107" s="51"/>
      <c r="J107" s="51"/>
      <c r="K107" s="51"/>
      <c r="L107" s="52" t="s">
        <v>85</v>
      </c>
      <c r="M107" s="51"/>
      <c r="N107" s="51"/>
      <c r="O107" s="52">
        <v>0.22</v>
      </c>
    </row>
    <row r="108" spans="1:15" ht="22.5" customHeight="1" x14ac:dyDescent="0.2">
      <c r="A108" s="107" t="s">
        <v>258</v>
      </c>
      <c r="B108" s="108"/>
      <c r="C108" s="109"/>
      <c r="D108" s="49">
        <f>D110+D111+D112+D113+D114</f>
        <v>16.37</v>
      </c>
      <c r="E108" s="49">
        <f t="shared" ref="E108:O108" si="14">E110+E111+E112+E113+E114</f>
        <v>22.3</v>
      </c>
      <c r="F108" s="49">
        <f t="shared" si="14"/>
        <v>85.59</v>
      </c>
      <c r="G108" s="49">
        <f t="shared" si="14"/>
        <v>608.4899999999999</v>
      </c>
      <c r="H108" s="49">
        <f t="shared" si="14"/>
        <v>0.26</v>
      </c>
      <c r="I108" s="49">
        <f t="shared" si="14"/>
        <v>49.67</v>
      </c>
      <c r="J108" s="49">
        <f t="shared" si="14"/>
        <v>0</v>
      </c>
      <c r="K108" s="49">
        <f t="shared" si="14"/>
        <v>7</v>
      </c>
      <c r="L108" s="49">
        <f t="shared" si="14"/>
        <v>135.93</v>
      </c>
      <c r="M108" s="49">
        <f t="shared" si="14"/>
        <v>145.59</v>
      </c>
      <c r="N108" s="49">
        <f t="shared" si="14"/>
        <v>57.65</v>
      </c>
      <c r="O108" s="49">
        <f t="shared" si="14"/>
        <v>4.03</v>
      </c>
    </row>
    <row r="109" spans="1:15" x14ac:dyDescent="0.2">
      <c r="A109" s="12"/>
      <c r="B109" s="11" t="s">
        <v>12</v>
      </c>
      <c r="C109" s="12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</row>
    <row r="110" spans="1:15" x14ac:dyDescent="0.2">
      <c r="A110" s="83" t="s">
        <v>322</v>
      </c>
      <c r="B110" s="13" t="s">
        <v>362</v>
      </c>
      <c r="C110" s="9">
        <v>200</v>
      </c>
      <c r="D110" s="50" t="s">
        <v>201</v>
      </c>
      <c r="E110" s="50" t="s">
        <v>204</v>
      </c>
      <c r="F110" s="50" t="s">
        <v>206</v>
      </c>
      <c r="G110" s="50" t="s">
        <v>210</v>
      </c>
      <c r="H110" s="50" t="s">
        <v>138</v>
      </c>
      <c r="I110" s="50" t="s">
        <v>212</v>
      </c>
      <c r="J110" s="51"/>
      <c r="K110" s="50" t="s">
        <v>215</v>
      </c>
      <c r="L110" s="50" t="s">
        <v>218</v>
      </c>
      <c r="M110" s="50" t="s">
        <v>221</v>
      </c>
      <c r="N110" s="50" t="s">
        <v>224</v>
      </c>
      <c r="O110" s="50" t="s">
        <v>146</v>
      </c>
    </row>
    <row r="111" spans="1:15" x14ac:dyDescent="0.2">
      <c r="A111" s="90" t="s">
        <v>317</v>
      </c>
      <c r="B111" s="14" t="s">
        <v>357</v>
      </c>
      <c r="C111" s="15">
        <v>90</v>
      </c>
      <c r="D111" s="15">
        <v>9.26</v>
      </c>
      <c r="E111" s="15">
        <v>9</v>
      </c>
      <c r="F111" s="15">
        <v>4</v>
      </c>
      <c r="G111" s="15">
        <v>134.04</v>
      </c>
      <c r="H111" s="15">
        <v>0.03</v>
      </c>
      <c r="I111" s="15">
        <v>0.25</v>
      </c>
      <c r="J111" s="68"/>
      <c r="K111" s="15">
        <v>1.76</v>
      </c>
      <c r="L111" s="15">
        <v>27.36</v>
      </c>
      <c r="M111" s="15">
        <v>8.4</v>
      </c>
      <c r="N111" s="15">
        <v>1.79</v>
      </c>
      <c r="O111" s="15">
        <v>0.31</v>
      </c>
    </row>
    <row r="112" spans="1:15" x14ac:dyDescent="0.2">
      <c r="A112" s="85" t="s">
        <v>321</v>
      </c>
      <c r="B112" s="13" t="s">
        <v>320</v>
      </c>
      <c r="C112" s="9">
        <v>180</v>
      </c>
      <c r="D112" s="9">
        <v>2.44</v>
      </c>
      <c r="E112" s="9">
        <v>6.22</v>
      </c>
      <c r="F112" s="9">
        <v>14.39</v>
      </c>
      <c r="G112" s="9" t="s">
        <v>209</v>
      </c>
      <c r="H112" s="9" t="s">
        <v>138</v>
      </c>
      <c r="I112" s="9" t="s">
        <v>211</v>
      </c>
      <c r="J112" s="68"/>
      <c r="K112" s="9" t="s">
        <v>214</v>
      </c>
      <c r="L112" s="9" t="s">
        <v>217</v>
      </c>
      <c r="M112" s="9" t="s">
        <v>220</v>
      </c>
      <c r="N112" s="9" t="s">
        <v>223</v>
      </c>
      <c r="O112" s="9" t="s">
        <v>228</v>
      </c>
    </row>
    <row r="113" spans="1:15" ht="24" x14ac:dyDescent="0.2">
      <c r="A113" s="92" t="s">
        <v>315</v>
      </c>
      <c r="B113" s="41" t="s">
        <v>361</v>
      </c>
      <c r="C113" s="15" t="s">
        <v>20</v>
      </c>
      <c r="D113" s="52" t="s">
        <v>28</v>
      </c>
      <c r="E113" s="52" t="s">
        <v>36</v>
      </c>
      <c r="F113" s="52" t="s">
        <v>45</v>
      </c>
      <c r="G113" s="52" t="s">
        <v>52</v>
      </c>
      <c r="H113" s="52" t="s">
        <v>62</v>
      </c>
      <c r="I113" s="51"/>
      <c r="J113" s="51"/>
      <c r="K113" s="52" t="s">
        <v>36</v>
      </c>
      <c r="L113" s="52" t="s">
        <v>87</v>
      </c>
      <c r="M113" s="52" t="s">
        <v>95</v>
      </c>
      <c r="N113" s="52" t="s">
        <v>101</v>
      </c>
      <c r="O113" s="52" t="s">
        <v>106</v>
      </c>
    </row>
    <row r="114" spans="1:15" x14ac:dyDescent="0.2">
      <c r="A114" s="10"/>
      <c r="B114" s="14" t="s">
        <v>11</v>
      </c>
      <c r="C114" s="9" t="s">
        <v>21</v>
      </c>
      <c r="D114" s="52" t="s">
        <v>26</v>
      </c>
      <c r="E114" s="50" t="s">
        <v>36</v>
      </c>
      <c r="F114" s="52" t="s">
        <v>42</v>
      </c>
      <c r="G114" s="52" t="s">
        <v>49</v>
      </c>
      <c r="H114" s="50" t="s">
        <v>59</v>
      </c>
      <c r="I114" s="51"/>
      <c r="J114" s="51"/>
      <c r="K114" s="51"/>
      <c r="L114" s="52" t="s">
        <v>85</v>
      </c>
      <c r="M114" s="51"/>
      <c r="N114" s="51"/>
      <c r="O114" s="50" t="s">
        <v>104</v>
      </c>
    </row>
    <row r="115" spans="1:15" x14ac:dyDescent="0.2">
      <c r="A115" s="101"/>
      <c r="B115" s="106"/>
      <c r="C115" s="105"/>
      <c r="D115" s="52"/>
      <c r="E115" s="50"/>
      <c r="F115" s="52"/>
      <c r="G115" s="52"/>
      <c r="H115" s="50"/>
      <c r="I115" s="51"/>
      <c r="J115" s="51"/>
      <c r="K115" s="51"/>
      <c r="L115" s="52"/>
      <c r="M115" s="51"/>
      <c r="N115" s="51"/>
      <c r="O115" s="50"/>
    </row>
    <row r="116" spans="1:15" x14ac:dyDescent="0.2">
      <c r="A116" s="101"/>
      <c r="B116" s="106"/>
      <c r="C116" s="105"/>
      <c r="D116" s="52"/>
      <c r="E116" s="50"/>
      <c r="F116" s="52"/>
      <c r="G116" s="52"/>
      <c r="H116" s="50"/>
      <c r="I116" s="51"/>
      <c r="J116" s="51"/>
      <c r="K116" s="51"/>
      <c r="L116" s="52"/>
      <c r="M116" s="51"/>
      <c r="N116" s="51"/>
      <c r="O116" s="50"/>
    </row>
    <row r="117" spans="1:15" x14ac:dyDescent="0.2">
      <c r="A117" s="101"/>
      <c r="B117" s="106"/>
      <c r="C117" s="105"/>
      <c r="D117" s="52"/>
      <c r="E117" s="50"/>
      <c r="F117" s="52"/>
      <c r="G117" s="52"/>
      <c r="H117" s="50"/>
      <c r="I117" s="51"/>
      <c r="J117" s="51"/>
      <c r="K117" s="51"/>
      <c r="L117" s="52"/>
      <c r="M117" s="51"/>
      <c r="N117" s="51"/>
      <c r="O117" s="50"/>
    </row>
    <row r="118" spans="1:15" ht="22.5" customHeight="1" x14ac:dyDescent="0.2">
      <c r="A118" s="107" t="s">
        <v>268</v>
      </c>
      <c r="B118" s="108"/>
      <c r="C118" s="109"/>
      <c r="D118" s="49">
        <f>D120+D121+D122+D123+D124</f>
        <v>32.81</v>
      </c>
      <c r="E118" s="49">
        <f t="shared" ref="E118:O118" si="15">E120+E121+E122+E123+E124</f>
        <v>20.38</v>
      </c>
      <c r="F118" s="49">
        <f t="shared" si="15"/>
        <v>82.600000000000009</v>
      </c>
      <c r="G118" s="49">
        <f t="shared" si="15"/>
        <v>644.67000000000007</v>
      </c>
      <c r="H118" s="49">
        <f t="shared" si="15"/>
        <v>0.78</v>
      </c>
      <c r="I118" s="49">
        <f t="shared" si="15"/>
        <v>16.79</v>
      </c>
      <c r="J118" s="49">
        <f t="shared" si="15"/>
        <v>20</v>
      </c>
      <c r="K118" s="49">
        <f t="shared" si="15"/>
        <v>4.13</v>
      </c>
      <c r="L118" s="49">
        <f t="shared" si="15"/>
        <v>124.58999999999999</v>
      </c>
      <c r="M118" s="49">
        <f t="shared" si="15"/>
        <v>329.53999999999996</v>
      </c>
      <c r="N118" s="49">
        <f t="shared" si="15"/>
        <v>108.17</v>
      </c>
      <c r="O118" s="49">
        <f t="shared" si="15"/>
        <v>8.4700000000000006</v>
      </c>
    </row>
    <row r="119" spans="1:15" x14ac:dyDescent="0.2">
      <c r="A119" s="12"/>
      <c r="B119" s="17" t="s">
        <v>12</v>
      </c>
      <c r="C119" s="12"/>
      <c r="D119" s="52"/>
      <c r="E119" s="52"/>
      <c r="F119" s="52"/>
      <c r="G119" s="52"/>
      <c r="H119" s="52"/>
      <c r="I119" s="52"/>
      <c r="J119" s="52"/>
      <c r="K119" s="60"/>
      <c r="L119" s="61"/>
      <c r="M119" s="52"/>
      <c r="N119" s="52"/>
      <c r="O119" s="52"/>
    </row>
    <row r="120" spans="1:15" x14ac:dyDescent="0.2">
      <c r="A120" s="38" t="s">
        <v>302</v>
      </c>
      <c r="B120" s="41" t="s">
        <v>364</v>
      </c>
      <c r="C120" s="28">
        <v>200</v>
      </c>
      <c r="D120" s="52" t="s">
        <v>27</v>
      </c>
      <c r="E120" s="52" t="s">
        <v>37</v>
      </c>
      <c r="F120" s="52" t="s">
        <v>43</v>
      </c>
      <c r="G120" s="52" t="s">
        <v>50</v>
      </c>
      <c r="H120" s="52" t="s">
        <v>60</v>
      </c>
      <c r="I120" s="52" t="s">
        <v>31</v>
      </c>
      <c r="J120" s="51"/>
      <c r="K120" s="52" t="s">
        <v>77</v>
      </c>
      <c r="L120" s="52" t="s">
        <v>86</v>
      </c>
      <c r="M120" s="52" t="s">
        <v>93</v>
      </c>
      <c r="N120" s="52" t="s">
        <v>285</v>
      </c>
      <c r="O120" s="52">
        <v>0.99</v>
      </c>
    </row>
    <row r="121" spans="1:15" x14ac:dyDescent="0.2">
      <c r="A121" s="71" t="s">
        <v>311</v>
      </c>
      <c r="B121" s="41" t="s">
        <v>363</v>
      </c>
      <c r="C121" s="15" t="s">
        <v>200</v>
      </c>
      <c r="D121" s="52" t="s">
        <v>271</v>
      </c>
      <c r="E121" s="52" t="s">
        <v>42</v>
      </c>
      <c r="F121" s="52" t="s">
        <v>274</v>
      </c>
      <c r="G121" s="52" t="s">
        <v>276</v>
      </c>
      <c r="H121" s="52" t="s">
        <v>117</v>
      </c>
      <c r="I121" s="51"/>
      <c r="J121" s="51"/>
      <c r="K121" s="52" t="s">
        <v>145</v>
      </c>
      <c r="L121" s="52" t="s">
        <v>79</v>
      </c>
      <c r="M121" s="52" t="s">
        <v>139</v>
      </c>
      <c r="N121" s="51"/>
      <c r="O121" s="52" t="s">
        <v>108</v>
      </c>
    </row>
    <row r="122" spans="1:15" x14ac:dyDescent="0.2">
      <c r="A122" s="40" t="s">
        <v>328</v>
      </c>
      <c r="B122" s="19" t="s">
        <v>270</v>
      </c>
      <c r="C122" s="6">
        <v>180</v>
      </c>
      <c r="D122" s="55" t="s">
        <v>272</v>
      </c>
      <c r="E122" s="55" t="s">
        <v>273</v>
      </c>
      <c r="F122" s="55" t="s">
        <v>275</v>
      </c>
      <c r="G122" s="55" t="s">
        <v>277</v>
      </c>
      <c r="H122" s="55" t="s">
        <v>278</v>
      </c>
      <c r="I122" s="51"/>
      <c r="J122" s="50" t="s">
        <v>73</v>
      </c>
      <c r="K122" s="55" t="s">
        <v>76</v>
      </c>
      <c r="L122" s="55" t="s">
        <v>281</v>
      </c>
      <c r="M122" s="55" t="s">
        <v>283</v>
      </c>
      <c r="N122" s="55" t="s">
        <v>286</v>
      </c>
      <c r="O122" s="55" t="s">
        <v>288</v>
      </c>
    </row>
    <row r="123" spans="1:15" x14ac:dyDescent="0.2">
      <c r="A123" s="90" t="s">
        <v>301</v>
      </c>
      <c r="B123" s="14" t="s">
        <v>10</v>
      </c>
      <c r="C123" s="15" t="s">
        <v>20</v>
      </c>
      <c r="D123" s="68"/>
      <c r="E123" s="68"/>
      <c r="F123" s="15">
        <v>13</v>
      </c>
      <c r="G123" s="15">
        <v>52.02</v>
      </c>
      <c r="H123" s="68"/>
      <c r="I123" s="68"/>
      <c r="J123" s="68"/>
      <c r="K123" s="68"/>
      <c r="L123" s="15">
        <v>0.45</v>
      </c>
      <c r="M123" s="68"/>
      <c r="N123" s="68"/>
      <c r="O123" s="15">
        <v>0.04</v>
      </c>
    </row>
    <row r="124" spans="1:15" x14ac:dyDescent="0.2">
      <c r="A124" s="10"/>
      <c r="B124" s="14" t="s">
        <v>339</v>
      </c>
      <c r="C124" s="9" t="s">
        <v>21</v>
      </c>
      <c r="D124" s="52">
        <v>1.22</v>
      </c>
      <c r="E124" s="50">
        <v>0.24</v>
      </c>
      <c r="F124" s="52">
        <v>7.98</v>
      </c>
      <c r="G124" s="52">
        <v>38.96</v>
      </c>
      <c r="H124" s="50">
        <v>0.03</v>
      </c>
      <c r="I124" s="51"/>
      <c r="J124" s="51"/>
      <c r="K124" s="51"/>
      <c r="L124" s="52">
        <v>5.8</v>
      </c>
      <c r="M124" s="51">
        <v>26</v>
      </c>
      <c r="N124" s="51">
        <v>8.4</v>
      </c>
      <c r="O124" s="50">
        <v>0.72</v>
      </c>
    </row>
    <row r="125" spans="1:15" ht="23.25" customHeight="1" x14ac:dyDescent="0.2">
      <c r="A125" s="107" t="s">
        <v>269</v>
      </c>
      <c r="B125" s="108"/>
      <c r="C125" s="109"/>
      <c r="D125" s="49">
        <f>D127+D128+D129+D130+D131</f>
        <v>20.74</v>
      </c>
      <c r="E125" s="49">
        <f t="shared" ref="E125:O125" si="16">E127+E128+E129+E130+E131</f>
        <v>23.87</v>
      </c>
      <c r="F125" s="49">
        <f t="shared" si="16"/>
        <v>77.570000000000007</v>
      </c>
      <c r="G125" s="49">
        <f t="shared" si="16"/>
        <v>607.91000000000008</v>
      </c>
      <c r="H125" s="49">
        <f t="shared" si="16"/>
        <v>0.46</v>
      </c>
      <c r="I125" s="49">
        <f t="shared" si="16"/>
        <v>34.58</v>
      </c>
      <c r="J125" s="49">
        <f t="shared" si="16"/>
        <v>20</v>
      </c>
      <c r="K125" s="49">
        <f t="shared" si="16"/>
        <v>6.63</v>
      </c>
      <c r="L125" s="49">
        <f t="shared" si="16"/>
        <v>77.710000000000008</v>
      </c>
      <c r="M125" s="49">
        <f t="shared" si="16"/>
        <v>278.86</v>
      </c>
      <c r="N125" s="49">
        <f t="shared" si="16"/>
        <v>166.11</v>
      </c>
      <c r="O125" s="49">
        <f t="shared" si="16"/>
        <v>7.4399999999999995</v>
      </c>
    </row>
    <row r="126" spans="1:15" x14ac:dyDescent="0.2">
      <c r="A126" s="12"/>
      <c r="B126" s="18" t="s">
        <v>12</v>
      </c>
      <c r="C126" s="12"/>
      <c r="D126" s="55"/>
      <c r="E126" s="55"/>
      <c r="F126" s="55"/>
      <c r="G126" s="62"/>
      <c r="H126" s="55"/>
      <c r="I126" s="55"/>
      <c r="J126" s="50"/>
      <c r="K126" s="63"/>
      <c r="L126" s="64"/>
      <c r="M126" s="55"/>
      <c r="N126" s="55"/>
      <c r="O126" s="55"/>
    </row>
    <row r="127" spans="1:15" ht="24" x14ac:dyDescent="0.2">
      <c r="A127" s="70" t="s">
        <v>314</v>
      </c>
      <c r="B127" s="41" t="s">
        <v>368</v>
      </c>
      <c r="C127" s="28">
        <v>250</v>
      </c>
      <c r="D127" s="52" t="s">
        <v>177</v>
      </c>
      <c r="E127" s="52" t="s">
        <v>123</v>
      </c>
      <c r="F127" s="52" t="s">
        <v>181</v>
      </c>
      <c r="G127" s="52" t="s">
        <v>183</v>
      </c>
      <c r="H127" s="52" t="s">
        <v>138</v>
      </c>
      <c r="I127" s="52" t="s">
        <v>186</v>
      </c>
      <c r="J127" s="51"/>
      <c r="K127" s="52" t="s">
        <v>188</v>
      </c>
      <c r="L127" s="52" t="s">
        <v>190</v>
      </c>
      <c r="M127" s="52" t="s">
        <v>192</v>
      </c>
      <c r="N127" s="52" t="s">
        <v>194</v>
      </c>
      <c r="O127" s="52" t="s">
        <v>196</v>
      </c>
    </row>
    <row r="128" spans="1:15" ht="24" x14ac:dyDescent="0.2">
      <c r="A128" s="80" t="s">
        <v>366</v>
      </c>
      <c r="B128" s="41" t="s">
        <v>367</v>
      </c>
      <c r="C128" s="15" t="s">
        <v>251</v>
      </c>
      <c r="D128" s="15">
        <v>8.2799999999999994</v>
      </c>
      <c r="E128" s="15">
        <v>12.45</v>
      </c>
      <c r="F128" s="15">
        <v>7.41</v>
      </c>
      <c r="G128" s="15">
        <v>174.81</v>
      </c>
      <c r="H128" s="15" t="s">
        <v>62</v>
      </c>
      <c r="I128" s="15" t="s">
        <v>279</v>
      </c>
      <c r="J128" s="68"/>
      <c r="K128" s="15" t="s">
        <v>280</v>
      </c>
      <c r="L128" s="15" t="s">
        <v>282</v>
      </c>
      <c r="M128" s="15" t="s">
        <v>284</v>
      </c>
      <c r="N128" s="15" t="s">
        <v>287</v>
      </c>
      <c r="O128" s="15" t="s">
        <v>29</v>
      </c>
    </row>
    <row r="129" spans="1:15" x14ac:dyDescent="0.2">
      <c r="A129" s="93" t="s">
        <v>308</v>
      </c>
      <c r="B129" s="13" t="s">
        <v>112</v>
      </c>
      <c r="C129" s="9">
        <v>180</v>
      </c>
      <c r="D129" s="50" t="s">
        <v>120</v>
      </c>
      <c r="E129" s="50" t="s">
        <v>125</v>
      </c>
      <c r="F129" s="50" t="s">
        <v>128</v>
      </c>
      <c r="G129" s="50" t="s">
        <v>134</v>
      </c>
      <c r="H129" s="50" t="s">
        <v>140</v>
      </c>
      <c r="I129" s="51"/>
      <c r="J129" s="50" t="s">
        <v>73</v>
      </c>
      <c r="K129" s="50" t="s">
        <v>150</v>
      </c>
      <c r="L129" s="50" t="s">
        <v>154</v>
      </c>
      <c r="M129" s="50" t="s">
        <v>160</v>
      </c>
      <c r="N129" s="50" t="s">
        <v>165</v>
      </c>
      <c r="O129" s="50" t="s">
        <v>225</v>
      </c>
    </row>
    <row r="130" spans="1:15" ht="24" x14ac:dyDescent="0.2">
      <c r="A130" s="95" t="s">
        <v>312</v>
      </c>
      <c r="B130" s="96" t="s">
        <v>355</v>
      </c>
      <c r="C130" s="97" t="s">
        <v>20</v>
      </c>
      <c r="D130" s="98" t="s">
        <v>60</v>
      </c>
      <c r="E130" s="99"/>
      <c r="F130" s="98" t="s">
        <v>131</v>
      </c>
      <c r="G130" s="98" t="s">
        <v>137</v>
      </c>
      <c r="H130" s="98" t="s">
        <v>65</v>
      </c>
      <c r="I130" s="98" t="s">
        <v>147</v>
      </c>
      <c r="J130" s="99"/>
      <c r="K130" s="99"/>
      <c r="L130" s="98" t="s">
        <v>157</v>
      </c>
      <c r="M130" s="98" t="s">
        <v>162</v>
      </c>
      <c r="N130" s="98" t="s">
        <v>141</v>
      </c>
      <c r="O130" s="98" t="s">
        <v>171</v>
      </c>
    </row>
    <row r="131" spans="1:15" x14ac:dyDescent="0.2">
      <c r="A131" s="20"/>
      <c r="B131" s="14" t="s">
        <v>11</v>
      </c>
      <c r="C131" s="9" t="s">
        <v>21</v>
      </c>
      <c r="D131" s="52" t="s">
        <v>26</v>
      </c>
      <c r="E131" s="50" t="s">
        <v>36</v>
      </c>
      <c r="F131" s="52" t="s">
        <v>42</v>
      </c>
      <c r="G131" s="56" t="s">
        <v>49</v>
      </c>
      <c r="H131" s="50" t="s">
        <v>59</v>
      </c>
      <c r="I131" s="51"/>
      <c r="J131" s="51"/>
      <c r="K131" s="51"/>
      <c r="L131" s="52">
        <v>4</v>
      </c>
      <c r="M131" s="51"/>
      <c r="N131" s="51"/>
      <c r="O131" s="50" t="s">
        <v>104</v>
      </c>
    </row>
    <row r="132" spans="1:15" ht="23.25" customHeight="1" x14ac:dyDescent="0.2">
      <c r="A132" s="107" t="s">
        <v>289</v>
      </c>
      <c r="B132" s="108"/>
      <c r="C132" s="109"/>
      <c r="D132" s="49">
        <f>D134+D135+D136+D137+D138+D139</f>
        <v>17.98</v>
      </c>
      <c r="E132" s="49">
        <f t="shared" ref="E132:O132" si="17">E134+E135+E136+E137+E138+E139</f>
        <v>32.25</v>
      </c>
      <c r="F132" s="49">
        <f t="shared" si="17"/>
        <v>94.17</v>
      </c>
      <c r="G132" s="49">
        <f t="shared" si="17"/>
        <v>738.86</v>
      </c>
      <c r="H132" s="49">
        <f t="shared" si="17"/>
        <v>0.67000000000000015</v>
      </c>
      <c r="I132" s="49">
        <f t="shared" si="17"/>
        <v>41.330000000000005</v>
      </c>
      <c r="J132" s="49">
        <f t="shared" si="17"/>
        <v>0</v>
      </c>
      <c r="K132" s="49">
        <f t="shared" si="17"/>
        <v>4.74</v>
      </c>
      <c r="L132" s="49">
        <f t="shared" si="17"/>
        <v>131.1</v>
      </c>
      <c r="M132" s="49">
        <f t="shared" si="17"/>
        <v>153.86000000000001</v>
      </c>
      <c r="N132" s="49">
        <f t="shared" si="17"/>
        <v>60.68</v>
      </c>
      <c r="O132" s="49">
        <f t="shared" si="17"/>
        <v>6.6599999999999993</v>
      </c>
    </row>
    <row r="133" spans="1:15" x14ac:dyDescent="0.2">
      <c r="A133" s="12"/>
      <c r="B133" s="11" t="s">
        <v>12</v>
      </c>
      <c r="C133" s="12"/>
      <c r="D133" s="50"/>
      <c r="E133" s="50"/>
      <c r="F133" s="50"/>
      <c r="G133" s="50"/>
      <c r="H133" s="50"/>
      <c r="I133" s="50"/>
      <c r="J133" s="51"/>
      <c r="K133" s="50"/>
      <c r="L133" s="50"/>
      <c r="M133" s="50"/>
      <c r="N133" s="50"/>
      <c r="O133" s="50"/>
    </row>
    <row r="134" spans="1:15" ht="24" x14ac:dyDescent="0.2">
      <c r="A134" s="100" t="s">
        <v>370</v>
      </c>
      <c r="B134" s="41" t="s">
        <v>371</v>
      </c>
      <c r="C134" s="67">
        <v>50</v>
      </c>
      <c r="D134" s="15">
        <v>0.36</v>
      </c>
      <c r="E134" s="15"/>
      <c r="F134" s="15">
        <v>0.77</v>
      </c>
      <c r="G134" s="15">
        <v>4.5</v>
      </c>
      <c r="H134" s="15">
        <v>0.01</v>
      </c>
      <c r="I134" s="15">
        <v>2.25</v>
      </c>
      <c r="J134" s="15"/>
      <c r="K134" s="15"/>
      <c r="L134" s="15">
        <v>10.35</v>
      </c>
      <c r="M134" s="15">
        <v>10.8</v>
      </c>
      <c r="N134" s="15">
        <v>6.3</v>
      </c>
      <c r="O134" s="15">
        <v>0.27</v>
      </c>
    </row>
    <row r="135" spans="1:15" x14ac:dyDescent="0.2">
      <c r="A135" s="33" t="s">
        <v>324</v>
      </c>
      <c r="B135" s="13" t="s">
        <v>231</v>
      </c>
      <c r="C135" s="9" t="s">
        <v>116</v>
      </c>
      <c r="D135" s="50" t="s">
        <v>233</v>
      </c>
      <c r="E135" s="50" t="s">
        <v>235</v>
      </c>
      <c r="F135" s="50" t="s">
        <v>236</v>
      </c>
      <c r="G135" s="50" t="s">
        <v>238</v>
      </c>
      <c r="H135" s="50" t="s">
        <v>58</v>
      </c>
      <c r="I135" s="50" t="s">
        <v>240</v>
      </c>
      <c r="J135" s="51"/>
      <c r="K135" s="50" t="s">
        <v>68</v>
      </c>
      <c r="L135" s="50" t="s">
        <v>184</v>
      </c>
      <c r="M135" s="50" t="s">
        <v>243</v>
      </c>
      <c r="N135" s="50" t="s">
        <v>245</v>
      </c>
      <c r="O135" s="50" t="s">
        <v>247</v>
      </c>
    </row>
    <row r="136" spans="1:15" x14ac:dyDescent="0.2">
      <c r="A136" s="84" t="s">
        <v>347</v>
      </c>
      <c r="B136" s="14" t="s">
        <v>346</v>
      </c>
      <c r="C136" s="15" t="s">
        <v>176</v>
      </c>
      <c r="D136" s="52">
        <v>7.23</v>
      </c>
      <c r="E136" s="52">
        <v>23.17</v>
      </c>
      <c r="F136" s="52">
        <v>20.88</v>
      </c>
      <c r="G136" s="52">
        <v>321.08</v>
      </c>
      <c r="H136" s="52">
        <v>0.39</v>
      </c>
      <c r="I136" s="52">
        <v>25.95</v>
      </c>
      <c r="J136" s="51"/>
      <c r="K136" s="52">
        <v>2.78</v>
      </c>
      <c r="L136" s="52">
        <v>19.5</v>
      </c>
      <c r="M136" s="52">
        <v>76.680000000000007</v>
      </c>
      <c r="N136" s="52">
        <v>29.28</v>
      </c>
      <c r="O136" s="52">
        <v>1.76</v>
      </c>
    </row>
    <row r="137" spans="1:15" x14ac:dyDescent="0.2">
      <c r="A137" s="36" t="s">
        <v>309</v>
      </c>
      <c r="B137" s="14" t="s">
        <v>352</v>
      </c>
      <c r="C137" s="15" t="s">
        <v>20</v>
      </c>
      <c r="D137" s="52" t="s">
        <v>121</v>
      </c>
      <c r="E137" s="51"/>
      <c r="F137" s="52" t="s">
        <v>129</v>
      </c>
      <c r="G137" s="52" t="s">
        <v>135</v>
      </c>
      <c r="H137" s="52" t="s">
        <v>105</v>
      </c>
      <c r="I137" s="52" t="s">
        <v>144</v>
      </c>
      <c r="J137" s="51"/>
      <c r="K137" s="51"/>
      <c r="L137" s="52" t="s">
        <v>155</v>
      </c>
      <c r="M137" s="51"/>
      <c r="N137" s="51"/>
      <c r="O137" s="52">
        <v>1.79</v>
      </c>
    </row>
    <row r="138" spans="1:15" x14ac:dyDescent="0.2">
      <c r="A138" s="10"/>
      <c r="B138" s="14" t="s">
        <v>339</v>
      </c>
      <c r="C138" s="9" t="s">
        <v>21</v>
      </c>
      <c r="D138" s="52">
        <v>1.22</v>
      </c>
      <c r="E138" s="50">
        <v>0.24</v>
      </c>
      <c r="F138" s="52">
        <v>7.98</v>
      </c>
      <c r="G138" s="52">
        <v>38.96</v>
      </c>
      <c r="H138" s="50">
        <v>0.03</v>
      </c>
      <c r="I138" s="51"/>
      <c r="J138" s="51"/>
      <c r="K138" s="51"/>
      <c r="L138" s="52">
        <v>5.8</v>
      </c>
      <c r="M138" s="51">
        <v>26</v>
      </c>
      <c r="N138" s="51">
        <v>8.4</v>
      </c>
      <c r="O138" s="50">
        <v>0.72</v>
      </c>
    </row>
    <row r="139" spans="1:15" x14ac:dyDescent="0.2">
      <c r="A139" s="101"/>
      <c r="B139" s="14" t="s">
        <v>378</v>
      </c>
      <c r="C139" s="9">
        <v>36</v>
      </c>
      <c r="D139" s="52">
        <v>2.5499999999999998</v>
      </c>
      <c r="E139" s="50">
        <v>4.01</v>
      </c>
      <c r="F139" s="52">
        <v>25.47</v>
      </c>
      <c r="G139" s="52">
        <v>148.16999999999999</v>
      </c>
      <c r="H139" s="50">
        <v>0.03</v>
      </c>
      <c r="I139" s="51"/>
      <c r="J139" s="51"/>
      <c r="K139" s="51"/>
      <c r="L139" s="52">
        <v>6.8</v>
      </c>
      <c r="M139" s="51"/>
      <c r="N139" s="51"/>
      <c r="O139" s="50">
        <v>0.34</v>
      </c>
    </row>
    <row r="140" spans="1:15" ht="21.75" customHeight="1" x14ac:dyDescent="0.2">
      <c r="A140" s="107" t="s">
        <v>290</v>
      </c>
      <c r="B140" s="108"/>
      <c r="C140" s="109"/>
      <c r="D140" s="49">
        <f>D142+D143+D144+D145</f>
        <v>17.46</v>
      </c>
      <c r="E140" s="49">
        <f t="shared" ref="E140:O140" si="18">E142+E143+E144+E145</f>
        <v>18.400000000000002</v>
      </c>
      <c r="F140" s="49">
        <f t="shared" si="18"/>
        <v>112.28</v>
      </c>
      <c r="G140" s="49">
        <f t="shared" si="18"/>
        <v>684.42</v>
      </c>
      <c r="H140" s="49">
        <f t="shared" si="18"/>
        <v>0.32</v>
      </c>
      <c r="I140" s="49">
        <f t="shared" si="18"/>
        <v>27.32</v>
      </c>
      <c r="J140" s="49">
        <f t="shared" si="18"/>
        <v>0</v>
      </c>
      <c r="K140" s="49">
        <f t="shared" si="18"/>
        <v>4.6900000000000004</v>
      </c>
      <c r="L140" s="49">
        <f t="shared" si="18"/>
        <v>90.02</v>
      </c>
      <c r="M140" s="49">
        <f t="shared" si="18"/>
        <v>185.78</v>
      </c>
      <c r="N140" s="49">
        <f t="shared" si="18"/>
        <v>69.759999999999991</v>
      </c>
      <c r="O140" s="49">
        <f t="shared" si="18"/>
        <v>3.86</v>
      </c>
    </row>
    <row r="141" spans="1:15" x14ac:dyDescent="0.2">
      <c r="A141" s="12"/>
      <c r="B141" s="11" t="s">
        <v>12</v>
      </c>
      <c r="C141" s="12"/>
      <c r="D141" s="58"/>
      <c r="E141" s="58"/>
      <c r="F141" s="50"/>
      <c r="G141" s="50"/>
      <c r="H141" s="50"/>
      <c r="I141" s="58"/>
      <c r="J141" s="51"/>
      <c r="K141" s="50"/>
      <c r="L141" s="50"/>
      <c r="M141" s="50"/>
      <c r="N141" s="50"/>
      <c r="O141" s="50"/>
    </row>
    <row r="142" spans="1:15" x14ac:dyDescent="0.2">
      <c r="A142" s="38" t="s">
        <v>303</v>
      </c>
      <c r="B142" s="14" t="s">
        <v>342</v>
      </c>
      <c r="C142" s="15">
        <v>250</v>
      </c>
      <c r="D142" s="52" t="s">
        <v>30</v>
      </c>
      <c r="E142" s="52" t="s">
        <v>39</v>
      </c>
      <c r="F142" s="52" t="s">
        <v>46</v>
      </c>
      <c r="G142" s="52" t="s">
        <v>53</v>
      </c>
      <c r="H142" s="52" t="s">
        <v>64</v>
      </c>
      <c r="I142" s="65" t="s">
        <v>69</v>
      </c>
      <c r="J142" s="51"/>
      <c r="K142" s="52" t="s">
        <v>80</v>
      </c>
      <c r="L142" s="52" t="s">
        <v>88</v>
      </c>
      <c r="M142" s="52" t="s">
        <v>96</v>
      </c>
      <c r="N142" s="52" t="s">
        <v>102</v>
      </c>
      <c r="O142" s="56" t="s">
        <v>107</v>
      </c>
    </row>
    <row r="143" spans="1:15" x14ac:dyDescent="0.2">
      <c r="A143" s="10" t="s">
        <v>304</v>
      </c>
      <c r="B143" s="14" t="s">
        <v>372</v>
      </c>
      <c r="C143" s="15" t="s">
        <v>373</v>
      </c>
      <c r="D143" s="15">
        <v>11.43</v>
      </c>
      <c r="E143" s="15">
        <v>11.92</v>
      </c>
      <c r="F143" s="15">
        <v>36.81</v>
      </c>
      <c r="G143" s="15">
        <v>300.24</v>
      </c>
      <c r="H143" s="15">
        <v>0.12</v>
      </c>
      <c r="I143" s="15">
        <v>5.98</v>
      </c>
      <c r="J143" s="68"/>
      <c r="K143" s="15">
        <v>2.5</v>
      </c>
      <c r="L143" s="15">
        <v>21.02</v>
      </c>
      <c r="M143" s="15">
        <v>86.51</v>
      </c>
      <c r="N143" s="15">
        <v>32.64</v>
      </c>
      <c r="O143" s="15">
        <v>1.45</v>
      </c>
    </row>
    <row r="144" spans="1:15" ht="24" x14ac:dyDescent="0.2">
      <c r="A144" s="39" t="s">
        <v>315</v>
      </c>
      <c r="B144" s="43" t="s">
        <v>361</v>
      </c>
      <c r="C144" s="9" t="s">
        <v>20</v>
      </c>
      <c r="D144" s="50" t="s">
        <v>291</v>
      </c>
      <c r="E144" s="50" t="s">
        <v>292</v>
      </c>
      <c r="F144" s="50" t="s">
        <v>293</v>
      </c>
      <c r="G144" s="50" t="s">
        <v>294</v>
      </c>
      <c r="H144" s="50" t="s">
        <v>117</v>
      </c>
      <c r="I144" s="51"/>
      <c r="J144" s="51"/>
      <c r="K144" s="50" t="s">
        <v>292</v>
      </c>
      <c r="L144" s="50" t="s">
        <v>295</v>
      </c>
      <c r="M144" s="50" t="s">
        <v>296</v>
      </c>
      <c r="N144" s="50" t="s">
        <v>297</v>
      </c>
      <c r="O144" s="50" t="s">
        <v>249</v>
      </c>
    </row>
    <row r="145" spans="1:16" x14ac:dyDescent="0.2">
      <c r="A145" s="12"/>
      <c r="B145" s="14" t="s">
        <v>11</v>
      </c>
      <c r="C145" s="9">
        <v>40</v>
      </c>
      <c r="D145" s="52">
        <v>3.04</v>
      </c>
      <c r="E145" s="50">
        <v>0.32</v>
      </c>
      <c r="F145" s="52">
        <v>19.68</v>
      </c>
      <c r="G145" s="52">
        <v>93.76</v>
      </c>
      <c r="H145" s="50">
        <v>0.04</v>
      </c>
      <c r="I145" s="51"/>
      <c r="J145" s="51"/>
      <c r="K145" s="51"/>
      <c r="L145" s="52">
        <v>8</v>
      </c>
      <c r="M145" s="51"/>
      <c r="N145" s="51"/>
      <c r="O145" s="50">
        <v>0.44</v>
      </c>
    </row>
    <row r="146" spans="1:16" x14ac:dyDescent="0.2">
      <c r="A146" s="72"/>
      <c r="B146" s="73"/>
      <c r="C146" s="74"/>
      <c r="D146" s="75"/>
      <c r="E146" s="76"/>
      <c r="F146" s="75"/>
      <c r="G146" s="75"/>
      <c r="H146" s="76"/>
      <c r="I146" s="77"/>
      <c r="J146" s="77"/>
      <c r="K146" s="77"/>
      <c r="L146" s="75"/>
      <c r="M146" s="77"/>
      <c r="N146" s="77"/>
      <c r="O146" s="76"/>
    </row>
    <row r="147" spans="1:16" x14ac:dyDescent="0.2">
      <c r="A147" s="72"/>
      <c r="B147" s="73"/>
      <c r="C147" s="74"/>
      <c r="D147" s="75"/>
      <c r="E147" s="76"/>
      <c r="F147" s="75"/>
      <c r="G147" s="75"/>
      <c r="H147" s="76"/>
      <c r="I147" s="77"/>
      <c r="J147" s="77"/>
      <c r="K147" s="77"/>
      <c r="L147" s="75"/>
      <c r="M147" s="77"/>
      <c r="N147" s="77"/>
      <c r="O147" s="76"/>
    </row>
    <row r="148" spans="1:16" x14ac:dyDescent="0.2">
      <c r="A148" s="72"/>
      <c r="B148" s="73"/>
      <c r="C148" s="74"/>
      <c r="D148" s="75"/>
      <c r="E148" s="76"/>
      <c r="F148" s="75"/>
      <c r="G148" s="75"/>
      <c r="H148" s="76"/>
      <c r="I148" s="77"/>
      <c r="J148" s="77"/>
      <c r="K148" s="77"/>
      <c r="L148" s="75"/>
      <c r="M148" s="77"/>
      <c r="N148" s="77"/>
      <c r="O148" s="76"/>
    </row>
    <row r="149" spans="1:16" ht="20.25" customHeight="1" x14ac:dyDescent="0.2">
      <c r="A149" s="110" t="s">
        <v>332</v>
      </c>
      <c r="B149" s="110"/>
      <c r="C149" s="110"/>
      <c r="D149" s="49">
        <f>D152+D153+D154+D155+D156</f>
        <v>13.120000000000003</v>
      </c>
      <c r="E149" s="49">
        <f t="shared" ref="E149:O149" si="19">E152+E153+E154+E155+E156</f>
        <v>23.87</v>
      </c>
      <c r="F149" s="49">
        <f t="shared" si="19"/>
        <v>74.180000000000007</v>
      </c>
      <c r="G149" s="49">
        <f t="shared" si="19"/>
        <v>563.9</v>
      </c>
      <c r="H149" s="49">
        <f t="shared" si="19"/>
        <v>0.44000000000000006</v>
      </c>
      <c r="I149" s="49">
        <f t="shared" si="19"/>
        <v>44.12</v>
      </c>
      <c r="J149" s="49">
        <f t="shared" si="19"/>
        <v>20</v>
      </c>
      <c r="K149" s="49">
        <f t="shared" si="19"/>
        <v>4.2699999999999996</v>
      </c>
      <c r="L149" s="49">
        <f t="shared" si="19"/>
        <v>70.990000000000009</v>
      </c>
      <c r="M149" s="49">
        <f t="shared" si="19"/>
        <v>186.64999999999998</v>
      </c>
      <c r="N149" s="49">
        <f t="shared" si="19"/>
        <v>68.400000000000006</v>
      </c>
      <c r="O149" s="49">
        <f t="shared" si="19"/>
        <v>3.3099999999999996</v>
      </c>
      <c r="P149" s="102"/>
    </row>
    <row r="150" spans="1:16" x14ac:dyDescent="0.2">
      <c r="A150" s="10"/>
      <c r="B150" s="11" t="s">
        <v>12</v>
      </c>
      <c r="C150" s="1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</row>
    <row r="151" spans="1:16" ht="24" x14ac:dyDescent="0.2">
      <c r="A151" s="100" t="s">
        <v>370</v>
      </c>
      <c r="B151" s="41" t="s">
        <v>389</v>
      </c>
      <c r="C151" s="67">
        <v>60</v>
      </c>
      <c r="D151" s="15">
        <v>0.36</v>
      </c>
      <c r="E151" s="15">
        <v>0.12</v>
      </c>
      <c r="F151" s="15">
        <v>2.52</v>
      </c>
      <c r="G151" s="15">
        <v>12.6</v>
      </c>
      <c r="H151" s="15">
        <v>0.04</v>
      </c>
      <c r="I151" s="15">
        <v>15</v>
      </c>
      <c r="J151" s="15"/>
      <c r="K151" s="15"/>
      <c r="L151" s="15">
        <v>8.4</v>
      </c>
      <c r="M151" s="15"/>
      <c r="N151" s="15"/>
      <c r="O151" s="15">
        <v>0.54</v>
      </c>
    </row>
    <row r="152" spans="1:16" ht="24" x14ac:dyDescent="0.2">
      <c r="A152" s="22" t="s">
        <v>319</v>
      </c>
      <c r="B152" s="30" t="s">
        <v>318</v>
      </c>
      <c r="C152" s="9">
        <v>200</v>
      </c>
      <c r="D152" s="50" t="s">
        <v>92</v>
      </c>
      <c r="E152" s="50" t="s">
        <v>203</v>
      </c>
      <c r="F152" s="50" t="s">
        <v>205</v>
      </c>
      <c r="G152" s="58" t="s">
        <v>208</v>
      </c>
      <c r="H152" s="50" t="s">
        <v>179</v>
      </c>
      <c r="I152" s="50" t="s">
        <v>187</v>
      </c>
      <c r="J152" s="51"/>
      <c r="K152" s="50" t="s">
        <v>213</v>
      </c>
      <c r="L152" s="50" t="s">
        <v>216</v>
      </c>
      <c r="M152" s="50">
        <v>63.45</v>
      </c>
      <c r="N152" s="50" t="s">
        <v>222</v>
      </c>
      <c r="O152" s="50" t="s">
        <v>227</v>
      </c>
    </row>
    <row r="153" spans="1:16" ht="24" x14ac:dyDescent="0.2">
      <c r="A153" s="88" t="s">
        <v>390</v>
      </c>
      <c r="B153" s="66" t="s">
        <v>391</v>
      </c>
      <c r="C153" s="6" t="s">
        <v>251</v>
      </c>
      <c r="D153" s="6" t="s">
        <v>392</v>
      </c>
      <c r="E153" s="6" t="s">
        <v>206</v>
      </c>
      <c r="F153" s="6" t="s">
        <v>393</v>
      </c>
      <c r="G153" s="6" t="s">
        <v>394</v>
      </c>
      <c r="H153" s="15" t="s">
        <v>109</v>
      </c>
      <c r="I153" s="6" t="s">
        <v>395</v>
      </c>
      <c r="J153" s="68"/>
      <c r="K153" s="6" t="s">
        <v>396</v>
      </c>
      <c r="L153" s="6" t="s">
        <v>397</v>
      </c>
      <c r="M153" s="15" t="s">
        <v>398</v>
      </c>
      <c r="N153" s="6" t="s">
        <v>399</v>
      </c>
      <c r="O153" s="6" t="s">
        <v>400</v>
      </c>
    </row>
    <row r="154" spans="1:16" x14ac:dyDescent="0.2">
      <c r="A154" s="39" t="s">
        <v>331</v>
      </c>
      <c r="B154" s="14" t="s">
        <v>232</v>
      </c>
      <c r="C154" s="15">
        <v>180</v>
      </c>
      <c r="D154" s="52" t="s">
        <v>234</v>
      </c>
      <c r="E154" s="52" t="s">
        <v>178</v>
      </c>
      <c r="F154" s="52" t="s">
        <v>237</v>
      </c>
      <c r="G154" s="52" t="s">
        <v>239</v>
      </c>
      <c r="H154" s="52" t="s">
        <v>36</v>
      </c>
      <c r="I154" s="52" t="s">
        <v>86</v>
      </c>
      <c r="J154" s="52" t="s">
        <v>73</v>
      </c>
      <c r="K154" s="52" t="s">
        <v>58</v>
      </c>
      <c r="L154" s="52" t="s">
        <v>242</v>
      </c>
      <c r="M154" s="52" t="s">
        <v>244</v>
      </c>
      <c r="N154" s="52" t="s">
        <v>246</v>
      </c>
      <c r="O154" s="52" t="s">
        <v>248</v>
      </c>
    </row>
    <row r="155" spans="1:16" x14ac:dyDescent="0.2">
      <c r="A155" s="90" t="s">
        <v>301</v>
      </c>
      <c r="B155" s="14" t="s">
        <v>10</v>
      </c>
      <c r="C155" s="15" t="s">
        <v>20</v>
      </c>
      <c r="D155" s="68"/>
      <c r="E155" s="68"/>
      <c r="F155" s="15">
        <v>13</v>
      </c>
      <c r="G155" s="15">
        <v>52.02</v>
      </c>
      <c r="H155" s="68"/>
      <c r="I155" s="68"/>
      <c r="J155" s="68"/>
      <c r="K155" s="68"/>
      <c r="L155" s="15">
        <v>0.45</v>
      </c>
      <c r="M155" s="68"/>
      <c r="N155" s="68"/>
      <c r="O155" s="15">
        <v>0.04</v>
      </c>
    </row>
    <row r="156" spans="1:16" x14ac:dyDescent="0.2">
      <c r="A156" s="10"/>
      <c r="B156" s="14" t="s">
        <v>339</v>
      </c>
      <c r="C156" s="9" t="s">
        <v>21</v>
      </c>
      <c r="D156" s="52">
        <v>1.22</v>
      </c>
      <c r="E156" s="50">
        <v>0.24</v>
      </c>
      <c r="F156" s="52">
        <v>7.98</v>
      </c>
      <c r="G156" s="52">
        <v>38.96</v>
      </c>
      <c r="H156" s="50">
        <v>0.03</v>
      </c>
      <c r="I156" s="51"/>
      <c r="J156" s="51"/>
      <c r="K156" s="51"/>
      <c r="L156" s="52">
        <v>5.8</v>
      </c>
      <c r="M156" s="51">
        <v>26</v>
      </c>
      <c r="N156" s="51">
        <v>8.4</v>
      </c>
      <c r="O156" s="50">
        <v>0.72</v>
      </c>
    </row>
    <row r="157" spans="1:16" ht="19.5" customHeight="1" x14ac:dyDescent="0.2">
      <c r="A157" s="107" t="s">
        <v>298</v>
      </c>
      <c r="B157" s="108"/>
      <c r="C157" s="109"/>
      <c r="D157" s="49">
        <f>D4+D12+D21+D30+D37+D43+D50+D59+D66+D73+D80+D87+D93+D101+D108+D118+D125+D132+D140+D149</f>
        <v>373.13000000000005</v>
      </c>
      <c r="E157" s="49">
        <f>E4+E12+E21+E30+E37+E43+E50+E59+E66+E73+E80+E87+E93+E101+E108+E118+E125+E132+E140+E149</f>
        <v>454.71999999999997</v>
      </c>
      <c r="F157" s="49">
        <f>F4+F12+F21+F30+F37+F43+F50+F59+F66+F73+F80+F87+F93+F101+F108+F118+F125+F132+F140+F149</f>
        <v>1837.9199999999998</v>
      </c>
      <c r="G157" s="49">
        <f>G4+G12+G21+G30+G37+G43+G50+G59+G66+G73+G80+G87+G93+G101+G108+G118+G125+G132+G140+G149</f>
        <v>12380.380000000001</v>
      </c>
      <c r="H157" s="49">
        <f>H4+H12+H21+H30+H37+H43+H50+H59+H66+H73+H80+H87+H93+H101+H108+H118+H125+H132+H140+H149</f>
        <v>8.0460000000000012</v>
      </c>
      <c r="I157" s="49">
        <f>I4+I12+I21+I30+I37+I43+I50+I59+I66+I73+I80+I87+I93+I101+I108+I118+I125+I132+I140+I149</f>
        <v>678.63000000000011</v>
      </c>
      <c r="J157" s="49">
        <f>J4+J12+J21+J30+J37+J43+J50+J59+J66+J73+J80+J87+J93+J101+J108+J118+J125+J132+J140+J149</f>
        <v>251.1</v>
      </c>
      <c r="K157" s="49">
        <f>K4+K12+K21+K30+K37+K43+K50+K59+K66+K73+K80+K87+K93+K101+K108+K118+K125+K132+K140+K149</f>
        <v>102.27999999999997</v>
      </c>
      <c r="L157" s="49">
        <f>L4+L12+L21+L30+L37+L43+L50+L59+L66+L73+L80+L87+L93+L101+L108+L118+L125+L132+L140+L149</f>
        <v>1854.52</v>
      </c>
      <c r="M157" s="49">
        <f>M4+M12+M21+M30+M37+M43+M50+M59+M66+M73+M80+M87+M93+M101+M108+M118+M125+M132+M140+M149</f>
        <v>3621.5900000000006</v>
      </c>
      <c r="N157" s="49">
        <f>N4+N12+N21+N30+N37+N43+N50+N59+N66+N73+N80+N87+N93+N101+N108+N118+N125+N132+N140+N149</f>
        <v>1567.9</v>
      </c>
      <c r="O157" s="49">
        <f>O4+O12+O21+O30+O37+O43+O50+O59+O66+O73+O80+O87+O93+O101+O108+O118+O125+O132+O140+O149</f>
        <v>104.49</v>
      </c>
    </row>
    <row r="158" spans="1:16" x14ac:dyDescent="0.2">
      <c r="A158" s="111"/>
      <c r="B158" s="112"/>
      <c r="C158" s="113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1:16" ht="21" customHeight="1" x14ac:dyDescent="0.2">
      <c r="A159" s="107" t="s">
        <v>299</v>
      </c>
      <c r="B159" s="108"/>
      <c r="C159" s="109"/>
      <c r="D159" s="49">
        <f>D157/20</f>
        <v>18.656500000000001</v>
      </c>
      <c r="E159" s="49">
        <f t="shared" ref="E159:O159" si="20">E157/20</f>
        <v>22.735999999999997</v>
      </c>
      <c r="F159" s="49">
        <f t="shared" si="20"/>
        <v>91.895999999999987</v>
      </c>
      <c r="G159" s="49">
        <f t="shared" si="20"/>
        <v>619.01900000000001</v>
      </c>
      <c r="H159" s="49">
        <f t="shared" si="20"/>
        <v>0.40230000000000005</v>
      </c>
      <c r="I159" s="49">
        <f t="shared" si="20"/>
        <v>33.931500000000007</v>
      </c>
      <c r="J159" s="49">
        <f t="shared" si="20"/>
        <v>12.555</v>
      </c>
      <c r="K159" s="49">
        <f t="shared" si="20"/>
        <v>5.113999999999999</v>
      </c>
      <c r="L159" s="49">
        <f t="shared" si="20"/>
        <v>92.725999999999999</v>
      </c>
      <c r="M159" s="49">
        <f t="shared" si="20"/>
        <v>181.07950000000002</v>
      </c>
      <c r="N159" s="49">
        <f t="shared" si="20"/>
        <v>78.39500000000001</v>
      </c>
      <c r="O159" s="49">
        <f t="shared" si="20"/>
        <v>5.2244999999999999</v>
      </c>
    </row>
    <row r="160" spans="1:16" ht="3" customHeight="1" x14ac:dyDescent="0.2">
      <c r="A160" s="111"/>
      <c r="B160" s="112"/>
      <c r="C160" s="113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1:15" ht="24" customHeight="1" x14ac:dyDescent="0.2">
      <c r="A161" s="107" t="s">
        <v>300</v>
      </c>
      <c r="B161" s="108"/>
      <c r="C161" s="109"/>
      <c r="D161" s="49">
        <v>1</v>
      </c>
      <c r="E161" s="49">
        <v>1</v>
      </c>
      <c r="F161" s="49">
        <v>4</v>
      </c>
      <c r="G161" s="51"/>
      <c r="H161" s="51"/>
      <c r="I161" s="51"/>
      <c r="J161" s="51"/>
      <c r="K161" s="51"/>
      <c r="L161" s="51"/>
      <c r="M161" s="51"/>
      <c r="N161" s="51"/>
      <c r="O161" s="51"/>
    </row>
    <row r="163" spans="1:15" x14ac:dyDescent="0.2">
      <c r="M163" t="s">
        <v>379</v>
      </c>
    </row>
  </sheetData>
  <mergeCells count="29">
    <mergeCell ref="D1:F1"/>
    <mergeCell ref="G1:G2"/>
    <mergeCell ref="H1:K1"/>
    <mergeCell ref="L1:O1"/>
    <mergeCell ref="B30:C30"/>
    <mergeCell ref="B37:C37"/>
    <mergeCell ref="B4:C4"/>
    <mergeCell ref="B12:C12"/>
    <mergeCell ref="B21:C21"/>
    <mergeCell ref="B43:C43"/>
    <mergeCell ref="B50:C50"/>
    <mergeCell ref="A73:C73"/>
    <mergeCell ref="B80:C80"/>
    <mergeCell ref="B59:C59"/>
    <mergeCell ref="B66:C66"/>
    <mergeCell ref="A87:C87"/>
    <mergeCell ref="A93:C93"/>
    <mergeCell ref="A101:C101"/>
    <mergeCell ref="A108:C108"/>
    <mergeCell ref="A132:C132"/>
    <mergeCell ref="A140:C140"/>
    <mergeCell ref="A118:C118"/>
    <mergeCell ref="A125:C125"/>
    <mergeCell ref="A149:C149"/>
    <mergeCell ref="A161:C161"/>
    <mergeCell ref="A157:C157"/>
    <mergeCell ref="A158:C158"/>
    <mergeCell ref="A159:C159"/>
    <mergeCell ref="A160:C160"/>
  </mergeCells>
  <phoneticPr fontId="0" type="noConversion"/>
  <pageMargins left="0.75" right="0.75" top="1" bottom="1" header="0.5" footer="0.5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65</vt:lpstr>
      <vt:lpstr>'65'!Область_печати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Овсянникова Оксана</dc:creator>
  <cp:keywords/>
  <dc:description/>
  <cp:lastModifiedBy>user</cp:lastModifiedBy>
  <cp:lastPrinted>2021-03-03T05:58:05Z</cp:lastPrinted>
  <dcterms:created xsi:type="dcterms:W3CDTF">2018-10-04T05:32:37Z</dcterms:created>
  <dcterms:modified xsi:type="dcterms:W3CDTF">2021-03-03T05:58:11Z</dcterms:modified>
  <cp:category/>
</cp:coreProperties>
</file>